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veloped Training\Excel\Excel Tips and Tricks\"/>
    </mc:Choice>
  </mc:AlternateContent>
  <xr:revisionPtr revIDLastSave="0" documentId="13_ncr:1_{248C936F-636F-44DA-9BDD-E81D9FCD642D}" xr6:coauthVersionLast="36" xr6:coauthVersionMax="36" xr10:uidLastSave="{00000000-0000-0000-0000-000000000000}"/>
  <bookViews>
    <workbookView xWindow="0" yWindow="0" windowWidth="23565" windowHeight="9375" tabRatio="686" firstSheet="1" activeTab="1" xr2:uid="{4C753DB6-073A-4A06-8B3A-5C1186DE83B3}"/>
  </bookViews>
  <sheets>
    <sheet name="Sheet5" sheetId="30" state="hidden" r:id="rId1"/>
    <sheet name="Blank" sheetId="5" r:id="rId2"/>
    <sheet name="Inventory" sheetId="1" r:id="rId3"/>
    <sheet name="Re-order List" sheetId="16" r:id="rId4"/>
    <sheet name="Addresses" sheetId="2" r:id="rId5"/>
    <sheet name="FS Employees" sheetId="12" r:id="rId6"/>
    <sheet name="Conditional Formatting" sheetId="19" r:id="rId7"/>
    <sheet name="Formulas" sheetId="22" r:id="rId8"/>
    <sheet name="Playground" sheetId="10" r:id="rId9"/>
    <sheet name="DV Source" sheetId="18" r:id="rId10"/>
  </sheets>
  <externalReferences>
    <externalReference r:id="rId11"/>
  </externalReferences>
  <definedNames>
    <definedName name="_xlnm._FilterDatabase" localSheetId="2" hidden="1">Inventory!$A$1:$M$52</definedName>
    <definedName name="_xlnm._FilterDatabase" localSheetId="3" hidden="1">'Re-order List'!$A$2:$C$49</definedName>
    <definedName name="Admin">#REF!</definedName>
    <definedName name="Admin1">#REF!</definedName>
    <definedName name="CaudillCottrell">#REF!</definedName>
    <definedName name="CaudillNelson">#REF!</definedName>
    <definedName name="CaudillOthers">#REF!</definedName>
    <definedName name="Garland">#REF!</definedName>
    <definedName name="Ledford">#REF!</definedName>
    <definedName name="McDonald">#REF!</definedName>
    <definedName name="Powers">#REF!</definedName>
    <definedName name="Spoons">#REF!</definedName>
    <definedName name="Status">[1]Sheet1!$A$1:$A$2</definedName>
    <definedName name="Warwick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2" l="1"/>
  <c r="K9" i="22"/>
  <c r="K4" i="22"/>
  <c r="K5" i="22"/>
  <c r="K6" i="22"/>
  <c r="K7" i="22"/>
  <c r="K3" i="22"/>
  <c r="I9" i="22"/>
  <c r="C9" i="22"/>
  <c r="E100" i="22"/>
  <c r="C97" i="22"/>
  <c r="C91" i="22"/>
  <c r="C90" i="22"/>
  <c r="C75" i="22"/>
  <c r="C72" i="22"/>
  <c r="D58" i="22"/>
  <c r="D59" i="22"/>
  <c r="D60" i="22"/>
  <c r="D57" i="22"/>
  <c r="C54" i="22"/>
  <c r="C53" i="22"/>
  <c r="C44" i="22"/>
  <c r="C43" i="22"/>
  <c r="C34" i="22"/>
  <c r="C33" i="22"/>
  <c r="C24" i="22"/>
  <c r="C11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O'Neill, Beth</author>
  </authors>
  <commentList>
    <comment ref="B9" authorId="0" shapeId="0" xr:uid="{3D905CF4-2CD2-4661-BBBD-EC7A4A5EB2BF}">
      <text>
        <r>
          <rPr>
            <b/>
            <sz val="9"/>
            <color indexed="81"/>
            <rFont val="Tahoma"/>
            <family val="2"/>
          </rPr>
          <t>O'Neill, Beth:</t>
        </r>
        <r>
          <rPr>
            <sz val="9"/>
            <color indexed="81"/>
            <rFont val="Tahoma"/>
            <family val="2"/>
          </rPr>
          <t xml:space="preserve">
"Fixed" means the values are typed into the formula directly.</t>
        </r>
      </text>
    </comment>
    <comment ref="E9" authorId="0" shapeId="0" xr:uid="{5BFAD1CB-BE45-454E-A6C1-3E9CE891098E}">
      <text>
        <r>
          <rPr>
            <b/>
            <sz val="9"/>
            <color indexed="81"/>
            <rFont val="Tahoma"/>
            <family val="2"/>
          </rPr>
          <t>O'Neill, Beth:</t>
        </r>
        <r>
          <rPr>
            <sz val="9"/>
            <color indexed="81"/>
            <rFont val="Tahoma"/>
            <family val="2"/>
          </rPr>
          <t xml:space="preserve">
Using a cell reference means the formula will look back at the cell to get its value. The result of the formula will change as the original cells are changed.</t>
        </r>
      </text>
    </comment>
    <comment ref="B11" authorId="0" shapeId="0" xr:uid="{5032309B-AE67-4B6F-91E1-5655D1FDA0D1}">
      <text>
        <r>
          <rPr>
            <b/>
            <sz val="9"/>
            <color indexed="81"/>
            <rFont val="Tahoma"/>
            <family val="2"/>
          </rPr>
          <t>O'Neill, Beth:</t>
        </r>
        <r>
          <rPr>
            <sz val="9"/>
            <color indexed="81"/>
            <rFont val="Tahoma"/>
            <family val="2"/>
          </rPr>
          <t xml:space="preserve">
Range is the group of cells the formula is working on.</t>
        </r>
      </text>
    </comment>
    <comment ref="B24" authorId="0" shapeId="0" xr:uid="{ABB55198-DD7D-4200-8D20-811C1AB0E12A}">
      <text>
        <r>
          <rPr>
            <b/>
            <sz val="9"/>
            <color indexed="81"/>
            <rFont val="Tahoma"/>
            <family val="2"/>
          </rPr>
          <t>O'Neill, Beth:</t>
        </r>
        <r>
          <rPr>
            <sz val="9"/>
            <color indexed="81"/>
            <rFont val="Tahoma"/>
            <family val="2"/>
          </rPr>
          <t xml:space="preserve">
Criteria is "greater than 100"
Operator is the &gt; (greater than symbol)</t>
        </r>
      </text>
    </comment>
    <comment ref="B33" authorId="0" shapeId="0" xr:uid="{A381B04C-0009-4A4C-AB4A-3598D7E0E000}">
      <text>
        <r>
          <rPr>
            <b/>
            <sz val="9"/>
            <color indexed="81"/>
            <rFont val="Tahoma"/>
            <family val="2"/>
          </rPr>
          <t>O'Neill, Beth:</t>
        </r>
        <r>
          <rPr>
            <sz val="9"/>
            <color indexed="81"/>
            <rFont val="Tahoma"/>
            <family val="2"/>
          </rPr>
          <t xml:space="preserve">
Wildcard with b* means find anything in the range that starts with "b" and has any number of characters after it.</t>
        </r>
      </text>
    </comment>
    <comment ref="B34" authorId="0" shapeId="0" xr:uid="{9B87DA69-987E-498E-B0EF-C3708D6AB87D}">
      <text>
        <r>
          <rPr>
            <b/>
            <sz val="9"/>
            <color indexed="81"/>
            <rFont val="Tahoma"/>
            <family val="2"/>
          </rPr>
          <t>O'Neill, Beth:</t>
        </r>
        <r>
          <rPr>
            <sz val="9"/>
            <color indexed="81"/>
            <rFont val="Tahoma"/>
            <family val="2"/>
          </rPr>
          <t xml:space="preserve">
Wildcard with b???? means find anything in the range that starts with "b" and has exactly four additional characters after it.</t>
        </r>
      </text>
    </comment>
    <comment ref="B43" authorId="0" shapeId="0" xr:uid="{8CB7558C-36FC-49E3-B849-76AE8980EC06}">
      <text>
        <r>
          <rPr>
            <b/>
            <sz val="9"/>
            <color indexed="81"/>
            <rFont val="Tahoma"/>
            <family val="2"/>
          </rPr>
          <t>O'Neill, Beth:</t>
        </r>
        <r>
          <rPr>
            <sz val="9"/>
            <color indexed="81"/>
            <rFont val="Tahoma"/>
            <family val="2"/>
          </rPr>
          <t xml:space="preserve">
Counts ONLY cells with number values in them.</t>
        </r>
      </text>
    </comment>
    <comment ref="B44" authorId="0" shapeId="0" xr:uid="{2EC648FE-AF22-493C-BE61-F70EFC820ACC}">
      <text>
        <r>
          <rPr>
            <b/>
            <sz val="9"/>
            <color indexed="81"/>
            <rFont val="Tahoma"/>
            <family val="2"/>
          </rPr>
          <t>O'Neill, Beth:</t>
        </r>
        <r>
          <rPr>
            <sz val="9"/>
            <color indexed="81"/>
            <rFont val="Tahoma"/>
            <family val="2"/>
          </rPr>
          <t xml:space="preserve">
Counts ALL cells with contents, regardless if they're text or number.</t>
        </r>
      </text>
    </comment>
    <comment ref="B53" authorId="0" shapeId="0" xr:uid="{13B2ADC0-F56E-4882-9407-674D9A5B80F7}">
      <text>
        <r>
          <rPr>
            <b/>
            <sz val="9"/>
            <color indexed="81"/>
            <rFont val="Tahoma"/>
            <family val="2"/>
          </rPr>
          <t>O'Neill, Beth:</t>
        </r>
        <r>
          <rPr>
            <sz val="9"/>
            <color indexed="81"/>
            <rFont val="Tahoma"/>
            <family val="2"/>
          </rPr>
          <t xml:space="preserve">
Adds up the numbers in the range.</t>
        </r>
      </text>
    </comment>
    <comment ref="B54" authorId="0" shapeId="0" xr:uid="{EB90BEC6-00F2-40BA-A5C3-3A945026986A}">
      <text>
        <r>
          <rPr>
            <b/>
            <sz val="9"/>
            <color indexed="81"/>
            <rFont val="Tahoma"/>
            <family val="2"/>
          </rPr>
          <t>O'Neill, Beth:</t>
        </r>
        <r>
          <rPr>
            <sz val="9"/>
            <color indexed="81"/>
            <rFont val="Tahoma"/>
            <family val="2"/>
          </rPr>
          <t xml:space="preserve">
Adds up any numbers that fit the criteria (in this case, anything less than 50.)
</t>
        </r>
      </text>
    </comment>
    <comment ref="B63" authorId="0" shapeId="0" xr:uid="{B3A39A42-C4FA-48A2-A7E1-A2F4735CBC53}">
      <text>
        <r>
          <rPr>
            <b/>
            <sz val="9"/>
            <color indexed="81"/>
            <rFont val="Tahoma"/>
            <family val="2"/>
          </rPr>
          <t>O'Neill, Beth:</t>
        </r>
        <r>
          <rPr>
            <sz val="9"/>
            <color indexed="81"/>
            <rFont val="Tahoma"/>
            <family val="2"/>
          </rPr>
          <t xml:space="preserve">
Checks if a condition has been met and returns values based on the condition (in this case, if there are more than 20, put "In Stock" in the cell. Otherwise, put "Reorder".)</t>
        </r>
      </text>
    </comment>
    <comment ref="B72" authorId="0" shapeId="0" xr:uid="{F54E2565-F5A9-47CD-ACC6-4EF673CF4082}">
      <text>
        <r>
          <rPr>
            <b/>
            <sz val="9"/>
            <color indexed="81"/>
            <rFont val="Tahoma"/>
            <family val="2"/>
          </rPr>
          <t xml:space="preserve">O'Neill, Beth:
</t>
        </r>
        <r>
          <rPr>
            <sz val="9"/>
            <color indexed="81"/>
            <rFont val="Tahoma"/>
            <family val="2"/>
          </rPr>
          <t>Gives the average of the numbers in the range.</t>
        </r>
      </text>
    </comment>
    <comment ref="B81" authorId="0" shapeId="0" xr:uid="{7BA1E624-31A0-4FB8-B6EE-EB196746EFB8}">
      <text>
        <r>
          <rPr>
            <b/>
            <sz val="9"/>
            <color indexed="81"/>
            <rFont val="Tahoma"/>
            <family val="2"/>
          </rPr>
          <t>O'Neill, Beth:</t>
        </r>
        <r>
          <rPr>
            <sz val="9"/>
            <color indexed="81"/>
            <rFont val="Tahoma"/>
            <family val="2"/>
          </rPr>
          <t xml:space="preserve">
Removes excess spaces from the cells.</t>
        </r>
      </text>
    </comment>
    <comment ref="B90" authorId="0" shapeId="0" xr:uid="{D1158673-3AD8-49D5-8E7E-0867C794C78A}">
      <text>
        <r>
          <rPr>
            <b/>
            <sz val="9"/>
            <color indexed="81"/>
            <rFont val="Tahoma"/>
            <family val="2"/>
          </rPr>
          <t>O'Neill, Beth:</t>
        </r>
        <r>
          <rPr>
            <sz val="9"/>
            <color indexed="81"/>
            <rFont val="Tahoma"/>
            <family val="2"/>
          </rPr>
          <t xml:space="preserve">
Finds the lowest value in the range.</t>
        </r>
      </text>
    </comment>
    <comment ref="B91" authorId="0" shapeId="0" xr:uid="{C5ECA0DC-8422-462B-85B6-0547AA6F9E78}">
      <text>
        <r>
          <rPr>
            <b/>
            <sz val="9"/>
            <color indexed="81"/>
            <rFont val="Tahoma"/>
            <family val="2"/>
          </rPr>
          <t>O'Neill, Beth:</t>
        </r>
        <r>
          <rPr>
            <sz val="9"/>
            <color indexed="81"/>
            <rFont val="Tahoma"/>
            <family val="2"/>
          </rPr>
          <t xml:space="preserve">
Finds the highest value in the range.</t>
        </r>
      </text>
    </comment>
    <comment ref="B97" authorId="0" shapeId="0" xr:uid="{D7CB7C06-46F0-4248-AE3E-AAB7386FCEC3}">
      <text>
        <r>
          <rPr>
            <b/>
            <sz val="9"/>
            <color indexed="81"/>
            <rFont val="Tahoma"/>
            <family val="2"/>
          </rPr>
          <t>O'Neill, Beth:</t>
        </r>
        <r>
          <rPr>
            <sz val="9"/>
            <color indexed="81"/>
            <rFont val="Tahoma"/>
            <family val="2"/>
          </rPr>
          <t xml:space="preserve">
Calculates the sum of the products of the selected cells.</t>
        </r>
      </text>
    </comment>
    <comment ref="B110" authorId="0" shapeId="0" xr:uid="{3349CFEE-207F-4426-8B52-C3627CDB9D42}">
      <text>
        <r>
          <rPr>
            <b/>
            <sz val="9"/>
            <color indexed="81"/>
            <rFont val="Tahoma"/>
            <family val="2"/>
          </rPr>
          <t>O'Neill, Beth:</t>
        </r>
        <r>
          <rPr>
            <sz val="9"/>
            <color indexed="81"/>
            <rFont val="Tahoma"/>
            <family val="2"/>
          </rPr>
          <t xml:space="preserve">
Looks for a particular value in a table, and returns the value in the same row from the specified column.</t>
        </r>
      </text>
    </comment>
  </commentList>
</comments>
</file>

<file path=xl/sharedStrings.xml><?xml version="1.0" encoding="utf-8"?>
<sst xmlns="http://schemas.openxmlformats.org/spreadsheetml/2006/main" count="2394" uniqueCount="1037">
  <si>
    <t>20-00075</t>
  </si>
  <si>
    <t>CUSTODIAL WAREHOUSE</t>
  </si>
  <si>
    <t>20-CHEM PROD, CLNRS</t>
  </si>
  <si>
    <t>046574, Claire Pro CHEWING GUM REMOVER (aerosol can 1 each)</t>
  </si>
  <si>
    <t>each</t>
  </si>
  <si>
    <t>Part Code</t>
  </si>
  <si>
    <t>Storage Location Code</t>
  </si>
  <si>
    <t>Part Classification</t>
  </si>
  <si>
    <t>Part Description</t>
  </si>
  <si>
    <t>Quantity Available</t>
  </si>
  <si>
    <t>Minimum to Store</t>
  </si>
  <si>
    <t>Maximum To store</t>
  </si>
  <si>
    <t>Units of  Issue</t>
  </si>
  <si>
    <t>Unit Cost - Average</t>
  </si>
  <si>
    <t>Unit Cost - set by User</t>
  </si>
  <si>
    <t>20-00090</t>
  </si>
  <si>
    <t>20-FL CARE CHEM, FINISH</t>
  </si>
  <si>
    <t>770526, Spartan IShine CLASSROOM FINISH WAX (5 gallon bucket)</t>
  </si>
  <si>
    <t>bucket</t>
  </si>
  <si>
    <t>20-00150</t>
  </si>
  <si>
    <t>20-PAPER PROD, TISSUE</t>
  </si>
  <si>
    <t>451903, Individually Wrapped Bath Tissue (96 rolls/case)</t>
  </si>
  <si>
    <t>case</t>
  </si>
  <si>
    <t>20-00220</t>
  </si>
  <si>
    <t>20-TRASH BAGS, SMALL</t>
  </si>
  <si>
    <t>382323, 24X32 SMALL Trash Liners (Clear) (500/case)</t>
  </si>
  <si>
    <t>20-00235</t>
  </si>
  <si>
    <t>20-MAT PROD, LINERS</t>
  </si>
  <si>
    <t>382737, 33X46 Slim Jim Trash Liners (Clear) (100/case)</t>
  </si>
  <si>
    <t>20-00290</t>
  </si>
  <si>
    <t>20-GLOVES, EXTRA LARGE</t>
  </si>
  <si>
    <t>046639, GLOVES XLARGE NITRILE BLUE</t>
  </si>
  <si>
    <t>box</t>
  </si>
  <si>
    <t>20-00400</t>
  </si>
  <si>
    <t>20-EQUIP PROD, VACUUM</t>
  </si>
  <si>
    <t>1084249, HOOVER Hushtone UPRIGHT CORDED VACUUM</t>
  </si>
  <si>
    <t>20-01000</t>
  </si>
  <si>
    <t>20-TOOL, SAFETY</t>
  </si>
  <si>
    <t>Dust Masks</t>
  </si>
  <si>
    <t>01-00070</t>
  </si>
  <si>
    <t>CENTRAL STORES WAREHOUSE</t>
  </si>
  <si>
    <t>01-AC, WINDOW UNIT</t>
  </si>
  <si>
    <t>AC WINDOW UNIT, 24,000 BTU; 208/230 VOLTS (JOHNSTONE SUPPLY)</t>
  </si>
  <si>
    <t>01-08005</t>
  </si>
  <si>
    <t>01-THERMOSTAT</t>
  </si>
  <si>
    <t>THERMOSTAT, JOHNSON CONTROLS #T-4002-202 RA (CAPP, INC.)</t>
  </si>
  <si>
    <t>02-00104</t>
  </si>
  <si>
    <t>02-SCREWS, TRACK</t>
  </si>
  <si>
    <t>#8 X 1/2" PHILLIPS HEAD, SELF TAPPING SCREWS FOR STUDS &amp; TRACK (1000/BX) (KNOVILLE BOLT)</t>
  </si>
  <si>
    <t>02-00180</t>
  </si>
  <si>
    <t>02-CEMENT, POR-ROK</t>
  </si>
  <si>
    <t>5LB BAG ITEM # 845914, ROCKITE CEMENT (10/BX) (ANCHORING MACHINES, RAILINGS, ETC.:TO CONCRETE) (WALLACE HDWE)</t>
  </si>
  <si>
    <t>02-00410</t>
  </si>
  <si>
    <t>02-DRILL BIT, STEEL</t>
  </si>
  <si>
    <t>17/64" X JOBBER LENGTH, HIGH SPEED (WALLACE HDWE)</t>
  </si>
  <si>
    <t>02-00740</t>
  </si>
  <si>
    <t>02-GLOVES, WORK</t>
  </si>
  <si>
    <t>WORK GLOVES #1200 LG SIZE, SHORT CUFF (12 PR/PK) (VALLEY WHOLESALE)</t>
  </si>
  <si>
    <t>pair</t>
  </si>
  <si>
    <t>02-00743</t>
  </si>
  <si>
    <t>02-HAT, HARD</t>
  </si>
  <si>
    <t>HARD HAT, NORTH #410W OR BULLARD 5100 SERIES, WHITE (VALLEY WHOLESALE)</t>
  </si>
  <si>
    <t>02-00800</t>
  </si>
  <si>
    <t>02-TOOL, CHISEL</t>
  </si>
  <si>
    <t>STANLEY #55-818, OFFSET PATTERN RIPPING BAR (WALLACE HDWE)</t>
  </si>
  <si>
    <t>02-00900</t>
  </si>
  <si>
    <t>02-TOOL, HAMMER, BALLPEIN</t>
  </si>
  <si>
    <t>STANLEY #54-016, BALLPEIN HAMMER 16 OZ. (WALLACE HDWE)</t>
  </si>
  <si>
    <t>03-00190</t>
  </si>
  <si>
    <t>03-WIRE, COPPER</t>
  </si>
  <si>
    <t>12 GA WHITE 500' THHN SOLID, COPPER WIRE (GRAYBAR) [MARKET PLACE CONTRACT]</t>
  </si>
  <si>
    <t>03-00840</t>
  </si>
  <si>
    <t>03-COUPLING EMT</t>
  </si>
  <si>
    <t>3/4" SET SCREW COUPLING, EMT (25/BX) (GRAYBAR) [MARKET PLACE CONTRACT]</t>
  </si>
  <si>
    <t>03-01555</t>
  </si>
  <si>
    <t>03-EXTENSION, CORD</t>
  </si>
  <si>
    <t>100', 12/3 EXTENSION CORD (VALLEY WHOLESALE)</t>
  </si>
  <si>
    <t>03-01718</t>
  </si>
  <si>
    <t>03-RADIO BATTERY</t>
  </si>
  <si>
    <t>#PMNN4409AR, LITHIUM ION ORIGINAL BATTERY FOR XPR 7550 RADIO (COMLINK)</t>
  </si>
  <si>
    <t>30-01690</t>
  </si>
  <si>
    <t>LANDSCAPE SERVICES WAREHOUSE</t>
  </si>
  <si>
    <t>30-BLADES, LAWN MOWER</t>
  </si>
  <si>
    <t>M141785, JOHN DEERE LAWN MOWER BLADE</t>
  </si>
  <si>
    <t>30-01800</t>
  </si>
  <si>
    <t>30-TRIMMER HEAD, WEED EAT</t>
  </si>
  <si>
    <t>SPEED FEED 450</t>
  </si>
  <si>
    <t>30-01900</t>
  </si>
  <si>
    <t>01-ANTI-FREEZE</t>
  </si>
  <si>
    <t>ANTI-FREEZE</t>
  </si>
  <si>
    <t>8373 Bayport St.</t>
  </si>
  <si>
    <t>Severna Park, MD 21146</t>
  </si>
  <si>
    <t>8067 East Pumpkin Hill Lane</t>
  </si>
  <si>
    <t>Muskogee, OK 74403</t>
  </si>
  <si>
    <t>8654 East Walnutwood St.</t>
  </si>
  <si>
    <t>Bergenfield, NJ 07621</t>
  </si>
  <si>
    <t>911 Wayne Ave.</t>
  </si>
  <si>
    <t>Dayton, OH 45420</t>
  </si>
  <si>
    <t>645 South Myrtle Rd.</t>
  </si>
  <si>
    <t>Waukesha, WI 53186</t>
  </si>
  <si>
    <t>75 Manor Station Street</t>
  </si>
  <si>
    <t>Ames, IA 50010</t>
  </si>
  <si>
    <t>80 Wood Dr.</t>
  </si>
  <si>
    <t>Brighton, MA 02135</t>
  </si>
  <si>
    <t>4 Cemetery Circle</t>
  </si>
  <si>
    <t>Roy, UT 84067</t>
  </si>
  <si>
    <t>3 Bridgeton St.</t>
  </si>
  <si>
    <t>Leland, NC 28451</t>
  </si>
  <si>
    <t>19 Briarwood Street</t>
  </si>
  <si>
    <t>Baltimore, MD 21206</t>
  </si>
  <si>
    <t>666 High Avenue</t>
  </si>
  <si>
    <t>Grovetown, GA 30813</t>
  </si>
  <si>
    <t>842 Eagle Court</t>
  </si>
  <si>
    <t>Harrisburg, PA 17109</t>
  </si>
  <si>
    <t>8633 Marshall Dr.</t>
  </si>
  <si>
    <t>Enterprise, AL 36330</t>
  </si>
  <si>
    <t>363 Myers Dr.</t>
  </si>
  <si>
    <t>Middle River, MD 21220</t>
  </si>
  <si>
    <t>90 Purple Finch Street</t>
  </si>
  <si>
    <t>Shrewsbury, MA 01545</t>
  </si>
  <si>
    <t>31 Rockville Street</t>
  </si>
  <si>
    <t>Silver Spring, MD 20901</t>
  </si>
  <si>
    <t>7093 Wentworth St.</t>
  </si>
  <si>
    <t>Teaneck, NJ 07666</t>
  </si>
  <si>
    <t>7170B Border Lane</t>
  </si>
  <si>
    <t>Carmel, NY 10512</t>
  </si>
  <si>
    <t>73 Elizabeth St.</t>
  </si>
  <si>
    <t>Chelsea, MA 02150</t>
  </si>
  <si>
    <t>869 South Jennings Lane</t>
  </si>
  <si>
    <t>Havertown, PA 19083</t>
  </si>
  <si>
    <t>19 South Birch Hill Avenue</t>
  </si>
  <si>
    <t>Bountiful, UT 84010</t>
  </si>
  <si>
    <t>4 Cedar Street</t>
  </si>
  <si>
    <t>Erie, PA 16506</t>
  </si>
  <si>
    <t>7389 West Sunnyslope St.</t>
  </si>
  <si>
    <t>Wilkes Barre, PA 18702</t>
  </si>
  <si>
    <t>775 Arcadia Street</t>
  </si>
  <si>
    <t>Butler, PA 16001</t>
  </si>
  <si>
    <t>812 Kingston Lane</t>
  </si>
  <si>
    <t>Wellington, FL 33414</t>
  </si>
  <si>
    <t>Michael Jackson</t>
  </si>
  <si>
    <t>Michael Haas</t>
  </si>
  <si>
    <t>Pamela Adams</t>
  </si>
  <si>
    <t>Lisa Taylor</t>
  </si>
  <si>
    <t>Lauren Sanchez</t>
  </si>
  <si>
    <t>Nicole Bailey</t>
  </si>
  <si>
    <t>Katherine Giles</t>
  </si>
  <si>
    <t>Jennifer Figueroa</t>
  </si>
  <si>
    <t>Patricia Martinez</t>
  </si>
  <si>
    <t>Christopher Craig</t>
  </si>
  <si>
    <t>Albert Sanders</t>
  </si>
  <si>
    <t>Deborah Hill</t>
  </si>
  <si>
    <t>Katie Bailey</t>
  </si>
  <si>
    <t>Leslie Morris</t>
  </si>
  <si>
    <t>Alexandria Rodriguez</t>
  </si>
  <si>
    <t>Javier Taylor</t>
  </si>
  <si>
    <t>Valerie Winters</t>
  </si>
  <si>
    <t>Gerald Wilkinson</t>
  </si>
  <si>
    <t>Bradley Davenport</t>
  </si>
  <si>
    <t>Glenn Kane</t>
  </si>
  <si>
    <t>Justin Good</t>
  </si>
  <si>
    <t>Clayton Deleon</t>
  </si>
  <si>
    <t>Michelle Perry</t>
  </si>
  <si>
    <t>03-01733</t>
  </si>
  <si>
    <t>03-FLASHLIGHT BATTERY</t>
  </si>
  <si>
    <t>LANTERN 6V EVERREADY EV90, SPRING (12/CS) (WALLACE HDWE)</t>
  </si>
  <si>
    <t>03-01734</t>
  </si>
  <si>
    <t>03-FLASHLIGHT LAMP</t>
  </si>
  <si>
    <t>MINI MAG REPLACEMENT LAMP #4V032 (2/PK) (GRAINGER) SWC# 235   ***DELETE WHEN DEPLETED***</t>
  </si>
  <si>
    <t>pkg.</t>
  </si>
  <si>
    <t>03-01737</t>
  </si>
  <si>
    <t>03-FLASHLIGHT, LANTERN</t>
  </si>
  <si>
    <t>LANTERN FLASHLIGHT, LED BULB, #12T51801 (VALLEY WHOLESALE)</t>
  </si>
  <si>
    <t>03-01738</t>
  </si>
  <si>
    <t>03-FLASHLIGHT, NIGHTSTICK</t>
  </si>
  <si>
    <t>HEAVY DUTY, LED, NIGHTSTICK #XPP-5420G FLASHLIGHT (VALLEY WHOLESALE)</t>
  </si>
  <si>
    <t>03-01742</t>
  </si>
  <si>
    <t>03-FIRE BARRIER CAULK</t>
  </si>
  <si>
    <t>CP 25WB 3M FIRE BARRIER CAULK, STANDARD CART TUBE (12/CS)  *NO SUBSTITUTES* (CITY ELECTRIC)</t>
  </si>
  <si>
    <t>03-01744</t>
  </si>
  <si>
    <t>03-FLASHLIGHT, MAG-LITE</t>
  </si>
  <si>
    <t>TACTICAL FLASHLIGHT, BLACK, LED, 2 AA BATTERIES &amp; BELT HOLSTER INCLUDED, ITEM # 392006 (WALLACE HDWE)</t>
  </si>
  <si>
    <t>11-00455</t>
  </si>
  <si>
    <t>11-GLOVES, NITRILE</t>
  </si>
  <si>
    <t>NITRILE EXAM GLOVE, LARGE, ORANGE, PYRIMID GRIP, #GL-NT1070RFl (100/BX) ( CCP INDUSTRIES)</t>
  </si>
  <si>
    <t>11-00460</t>
  </si>
  <si>
    <t>NITRILE EXAM GLOVE, X-LARGE, ORANGE PYRAMID GRIP, #GL-NT1070RFX (100/BX) ( CCP INDUSTRIES)</t>
  </si>
  <si>
    <t>11-00470</t>
  </si>
  <si>
    <t>11-HOSE, GARDEN</t>
  </si>
  <si>
    <t>5/8" X 50' REINFORCED RUBBER GARDEN HOSE, GILMORE SUPER DUTY #1528211 (6/CS) (WALLACE HDWE)</t>
  </si>
  <si>
    <t>11-00485</t>
  </si>
  <si>
    <t>11-KNIFE, PUTTY</t>
  </si>
  <si>
    <t>#02100 1.1/2" FLEXIBLE NYLON HANDLE PUTTY KNIFE, ITEM# 380911 (WALLACE HDWE)</t>
  </si>
  <si>
    <t>11-00489</t>
  </si>
  <si>
    <t>PUTTY KNIFE, HYDE #02300 W/2" STIFF BLADE (5/PK) (WALLACE HDWE)</t>
  </si>
  <si>
    <t>11-00491</t>
  </si>
  <si>
    <t>11-LADDER, STEP</t>
  </si>
  <si>
    <t>6' NON-CONDUCTOR, FIBERGLASS, EXTRA-HEAVY-DUTY STEP LADDER (WALLACE HDWE)</t>
  </si>
  <si>
    <t>11-00492</t>
  </si>
  <si>
    <t>8' NON-CONDUCTOR, FIBERGLASS, EXTRA-HEAVY-DUTY STEP LADDER , ITEM # 423157 (WALLACE HDWE)</t>
  </si>
  <si>
    <t>20-00850</t>
  </si>
  <si>
    <t>20-MAT PROD, PAD</t>
  </si>
  <si>
    <t>519786, WHITE DOODLEBUG PAD (5/pk)</t>
  </si>
  <si>
    <t>20-00860</t>
  </si>
  <si>
    <t>20-MAT PROD, SPRAY BOTTLE</t>
  </si>
  <si>
    <t>770860, SPRAY BOTTLE FOR GLASS labeled 12/cs</t>
  </si>
  <si>
    <t>20-00870</t>
  </si>
  <si>
    <t>049809, SPRAY BOTTLE FOR NABC labeled 12/cs</t>
  </si>
  <si>
    <t>20-00880</t>
  </si>
  <si>
    <t>995903, SPRAY BOTTLE FOR HDQ labeled 12/cs</t>
  </si>
  <si>
    <t>20-00890</t>
  </si>
  <si>
    <t>953127, SPRAY BOTTLE FOR TRIBASE labeled 12/cs</t>
  </si>
  <si>
    <t>20-00895</t>
  </si>
  <si>
    <t>049951, SPRAY BOTTLE FOR CLEAN BY PEROXY labeled 12/cs</t>
  </si>
  <si>
    <t>20-00900</t>
  </si>
  <si>
    <t>20-CAN, RECYCLE</t>
  </si>
  <si>
    <t>353802, SLIM JIM PAPER RECYCLE LID BLUE</t>
  </si>
  <si>
    <t>20-00910</t>
  </si>
  <si>
    <t>900487, SLIM JIM BOTTLE/CAN RECYCLE LID GREEN</t>
  </si>
  <si>
    <t>20-00930</t>
  </si>
  <si>
    <t>909469, BLUE SLIM JIM RECYCLE CONTAINER, paper</t>
  </si>
  <si>
    <t>20-00940</t>
  </si>
  <si>
    <t>947924, GREEN SLIM JIM RECYCLE CONTAINER, Bottles/Cans</t>
  </si>
  <si>
    <t>20-00950</t>
  </si>
  <si>
    <t>062727, GRAY SLIM JIM LANDFILL CONTAINER, trash</t>
  </si>
  <si>
    <t>20-00960</t>
  </si>
  <si>
    <t>20-CAN, WASTE</t>
  </si>
  <si>
    <t>030228, GRAY DESK WASTE CAN, 28 qt. small</t>
  </si>
  <si>
    <t>20-00970</t>
  </si>
  <si>
    <t>352970, BLUE DESK RECYCLE CAN, 28 qt. small</t>
  </si>
  <si>
    <t>20-00980</t>
  </si>
  <si>
    <t>042011, SAFETY GLASSES</t>
  </si>
  <si>
    <t>ZONE MAINT - ZONE 9 (DYKES)</t>
  </si>
  <si>
    <t>WEAVER, EDGAR E. - 212958</t>
  </si>
  <si>
    <t>WOODY, CECIL BURG - 246225</t>
  </si>
  <si>
    <t>PICKEL, LARRY WAYNE - 360672</t>
  </si>
  <si>
    <t>ZONE MAINT - ZONE 8 (DYKES)</t>
  </si>
  <si>
    <t>LETHCO, JERRY CLAY - 249995</t>
  </si>
  <si>
    <t>DYKES, ROBERT C. - 214556</t>
  </si>
  <si>
    <t>LEEPER, MICHAEL WILLIAM - 373638</t>
  </si>
  <si>
    <t>BARLOW, MATTHEW DAVID - 337637</t>
  </si>
  <si>
    <t>MORRIS, CHRISTOPHER LEE - 235600</t>
  </si>
  <si>
    <t>SAUNDERS, JAMES EVERET - 318459</t>
  </si>
  <si>
    <t>HUTSELL, JONATHAN CLAYTON - 275250</t>
  </si>
  <si>
    <t>LOWERY, DONNIE JOE - 207384</t>
  </si>
  <si>
    <t>MULRYAN, MICHAEL PATRICK - 375399</t>
  </si>
  <si>
    <t>BRADFORD, STEVEN A. - 336513</t>
  </si>
  <si>
    <t>JORDAN, JACOB ALEXANDER - 416439</t>
  </si>
  <si>
    <t>RHEA, SHEENA KAY - 309619</t>
  </si>
  <si>
    <t>COCAN, JOSEPH BENJAMIN - 405391</t>
  </si>
  <si>
    <t>ZONE MAINT - ZONE 7 (HUTCHINS)</t>
  </si>
  <si>
    <t>WEAVER, CARL MARTIN - 306531</t>
  </si>
  <si>
    <t>VARGO, EDWARD NAYA - 373225</t>
  </si>
  <si>
    <t>CAREY, ALEXIS TAYLOR - 399982</t>
  </si>
  <si>
    <t>BROCK, DENNIS WAYNE - 372820</t>
  </si>
  <si>
    <t>COWARD, TED FRANKLIN - 151705</t>
  </si>
  <si>
    <t>LIMBAUGH, JERRALD ZAYNE - 410732</t>
  </si>
  <si>
    <t>DAVIS, TINA NICOLE - 376708</t>
  </si>
  <si>
    <t>LEE, WILLIAM DWAYNE - 378508</t>
  </si>
  <si>
    <t>COIN, ZACHARY CARL - 326040</t>
  </si>
  <si>
    <t>COOK, WESLEY RYAN - 370469</t>
  </si>
  <si>
    <t>HUTCHINS, GEORGE WILLIAM - 249426</t>
  </si>
  <si>
    <t>ZONE MAINT - ZONE 6 (HANLEY)</t>
  </si>
  <si>
    <t>WYRICK, JIMMY LEE - 371916</t>
  </si>
  <si>
    <t>HANLEY, EVERETT LUKE - 110343</t>
  </si>
  <si>
    <t>CAIN, MIKE LESTER - 218168</t>
  </si>
  <si>
    <t>GRESHAM, ROY HENDERSON - 383570</t>
  </si>
  <si>
    <t>GUSBY, VAUGHN ORLANDO - 314047</t>
  </si>
  <si>
    <t>CHILDRESS, PATRICK WAYNE - 316444</t>
  </si>
  <si>
    <t>ABSHER, CHRISTOPHER MICHAEL - 411059</t>
  </si>
  <si>
    <t>MILLER, BENJAMIN ANDREW - 358266</t>
  </si>
  <si>
    <t>THORNHILL, RANDALL LEE - 254495</t>
  </si>
  <si>
    <t>MITCHELL, EDWARD ALVIN - 137953</t>
  </si>
  <si>
    <t>MCGILL, DAVID LYNN - 282998</t>
  </si>
  <si>
    <t>ZONE MAINT - ZONE 5 [A] (KING)</t>
  </si>
  <si>
    <t>MCDANIEL, CHRISTIAN CORY - 226513</t>
  </si>
  <si>
    <t>ROACH, EDWARD N. - 107500</t>
  </si>
  <si>
    <t>OGLE, JASON ANDREW - 288940</t>
  </si>
  <si>
    <t>BROOKS, JONATHAN WILLIAM - 376110</t>
  </si>
  <si>
    <t>HASH, PAUL WAYNE - 246709</t>
  </si>
  <si>
    <t>HENRY, STEVEN WAYNE - 279072</t>
  </si>
  <si>
    <t>WHITTON, JOSEPH GLENN - 273415</t>
  </si>
  <si>
    <t>FAULKNER, JAMES THOMAS - 366963</t>
  </si>
  <si>
    <t>MURPHY, GAGE JOHNATHAN PARKER - 395843</t>
  </si>
  <si>
    <t>MAPLES, JORDAN TAYLOR - 413023</t>
  </si>
  <si>
    <t>KING, BILLY WADE - 261161</t>
  </si>
  <si>
    <t>ZONE MAINT - ZONE 4 [D] (WEBBER)</t>
  </si>
  <si>
    <t>COX, RONALD ALLEN - 215612</t>
  </si>
  <si>
    <t>OLIVER, AARON JUSTIN - 411886</t>
  </si>
  <si>
    <t>HONS, PAUL ALLEN - 380562</t>
  </si>
  <si>
    <t>WEBBER, DANIEL W. - 218424</t>
  </si>
  <si>
    <t>POPESCUL, GHENADI N. - 261884</t>
  </si>
  <si>
    <t>GENTRY, RANDY WILLIAM - 221602</t>
  </si>
  <si>
    <t>ZONE MAINT - ZONE 3 (LONGMIRE)</t>
  </si>
  <si>
    <t>GRAHAM, JAMES CHRISTOPHER - 260125</t>
  </si>
  <si>
    <t>LIMBAUGH, JERRALD WAYNE - 274168</t>
  </si>
  <si>
    <t>THAXTON, GARY LYNN - 313277</t>
  </si>
  <si>
    <t>PORTER, GREGORY SCOTT - 397029</t>
  </si>
  <si>
    <t>LOVEDAY, ERNEST RAY - 332151</t>
  </si>
  <si>
    <t>HAGGARD, GARY W. - 146416</t>
  </si>
  <si>
    <t>FRANK, DENNIS RAY - 121164</t>
  </si>
  <si>
    <t>LONGMIRE, PERRY LEE - 104974</t>
  </si>
  <si>
    <t>ZONE MAINT - ZONE 2 (POE)</t>
  </si>
  <si>
    <t>EVANS, STEVEN WAYNE - 309915</t>
  </si>
  <si>
    <t>ROSE, CURTIS DEAN - 367622</t>
  </si>
  <si>
    <t>ELDER, STANLEY WAYNE - 108961</t>
  </si>
  <si>
    <t>GIBSON, RONALD DUANE - 201450</t>
  </si>
  <si>
    <t>LETT, MILLARD - 228103</t>
  </si>
  <si>
    <t>BEELER, KEVIN LEE - 254022</t>
  </si>
  <si>
    <t>SMITH, VERNON LEE - 322451</t>
  </si>
  <si>
    <t>POE, ERIC JUSTIN - 237383</t>
  </si>
  <si>
    <t>ADAMS, TONI LYNNETTE - 320942</t>
  </si>
  <si>
    <t>ROWLAND, JAMES W. - 219921</t>
  </si>
  <si>
    <t>DAVIS, SCOTTIE EUGENE ANTHONY - 402993</t>
  </si>
  <si>
    <t>ZONE MAINT - ZONE 1 [SL] (PATTERSON)</t>
  </si>
  <si>
    <t>DOOLEY, WALTER PATRICK - 349959</t>
  </si>
  <si>
    <t>POE, STACY WAYNE - 416440</t>
  </si>
  <si>
    <t>GANN, WILLIAM DENNIS - 220042</t>
  </si>
  <si>
    <t>MIRELES, CHRISTOPHER MICHAEL - 375128</t>
  </si>
  <si>
    <t>LOVE, RANDY FRANKLIN - 237141</t>
  </si>
  <si>
    <t>MOLTER, TODD MICHAEL - 381052</t>
  </si>
  <si>
    <t>ZONE MAINT - ZONE 1 [RH] (PATTERSON)</t>
  </si>
  <si>
    <t>CARVER, RANDALL DEAN - 303958</t>
  </si>
  <si>
    <t>RABALAIS, KRISTIN - 405389</t>
  </si>
  <si>
    <t>WOODRUFF, SHELTON EUGENE - 349933</t>
  </si>
  <si>
    <t>GAGE, MICHAEL WAYNE - 313205</t>
  </si>
  <si>
    <t>PATTERSON, BRITTON HALE - 214498</t>
  </si>
  <si>
    <t>MURRAY, JOSEPH CORY - 371552</t>
  </si>
  <si>
    <t>THARP, BOBBY LEE - 311005</t>
  </si>
  <si>
    <t>LETT, TIMOTHY GARRETT - 383092</t>
  </si>
  <si>
    <t>HATFIELD, MARK RICHARD - 380748</t>
  </si>
  <si>
    <t>CRASS, ERIC HOUSTON - 305540</t>
  </si>
  <si>
    <t>GRANT, DOUGLAS MICHAEL - 404510</t>
  </si>
  <si>
    <t>MOORE, JAMES HENRY - 318500</t>
  </si>
  <si>
    <t>MCCLELLAN, JAMES RAYMOND - 121822</t>
  </si>
  <si>
    <t>WELCH, MICHAEL LEE - 121091</t>
  </si>
  <si>
    <t>BURRESS, GEORGE GREGORY - 304698</t>
  </si>
  <si>
    <t>ARMS, TONY SHERRILL - 383867</t>
  </si>
  <si>
    <t>ASH, TERRY DUANE - 380745</t>
  </si>
  <si>
    <t>PARDEE, PATRICK HAROLD - 224631</t>
  </si>
  <si>
    <t>ZONE MAINT - SPECIALTIES [GLASS] (TURNEY)</t>
  </si>
  <si>
    <t>TURNEY, DONALD L. - 329753</t>
  </si>
  <si>
    <t>FLOYD, WILLIAM KALEY - 200807</t>
  </si>
  <si>
    <t>ZONE MAINT - SPECIALTIES [ENTRANCES] (FRICK)</t>
  </si>
  <si>
    <t>RAPER, MICHAEL JASON - 278630</t>
  </si>
  <si>
    <t>FRICK, ROBERT LEONARD - 259905</t>
  </si>
  <si>
    <t>ZONE MAINT - SPECIALTIES [BLDG COMM] (BUNNER)</t>
  </si>
  <si>
    <t>MERICAL, CHRISTOPHER ALAN - 372678</t>
  </si>
  <si>
    <t>ZONE MAINT - SPECIALTIES (BUNNER)</t>
  </si>
  <si>
    <t>STEELE, JOSEPH WILLIAM - 416438</t>
  </si>
  <si>
    <t>HUGHETT, JASON EDWARD - 151123</t>
  </si>
  <si>
    <t>SAVAGE GILLIAM, ASHLEY DREW - 102947</t>
  </si>
  <si>
    <t>ANDERSON, CHARLES EDWARD - 291805</t>
  </si>
  <si>
    <t>GODFREY, MELVIN - 136388</t>
  </si>
  <si>
    <t>BUNNER, FRANK ANTHONY - 235262</t>
  </si>
  <si>
    <t>ZONE MAINT - LOCK &amp; KEY SVCS (BLAIR)</t>
  </si>
  <si>
    <t>MCDANIEL, EDWARD STEPHEN - 265780</t>
  </si>
  <si>
    <t>RILEY, DUSTIN SCOTT - 299606</t>
  </si>
  <si>
    <t>BLAIR, PAULA CHRISTINE - 112494</t>
  </si>
  <si>
    <t>RENO, JAMES R. - 129342</t>
  </si>
  <si>
    <t>BROWNE, ROBERT MCHALE - 413675</t>
  </si>
  <si>
    <t>DOANE, JORDAN WESLEY - 226982</t>
  </si>
  <si>
    <t>BLAIR, JIMMY RAY - 107531</t>
  </si>
  <si>
    <t>KITTS, STACEY MICHELLE - 252375</t>
  </si>
  <si>
    <t>SCOTT, SARA ELIZABETH - 341665</t>
  </si>
  <si>
    <t>WHITE, JEROMEY S. - 227431</t>
  </si>
  <si>
    <t>ZONE MAINT - ADMIN (BAILEY)</t>
  </si>
  <si>
    <t>BAILEY, DEREK WESLEY - 118476</t>
  </si>
  <si>
    <t>CASH, DAVID M. - 104471</t>
  </si>
  <si>
    <t>WAGGONER, JOHNNY E. - 145593</t>
  </si>
  <si>
    <t>CLARK, JEFFREY HUGH - 297420</t>
  </si>
  <si>
    <t>UTILITY - STEAM PLANT OPERATORS (JONES)</t>
  </si>
  <si>
    <t>HARRIS, TIMOTHY DALE - 299347</t>
  </si>
  <si>
    <t>WHITEHEAD, SHANNON LEE - 292692</t>
  </si>
  <si>
    <t>TOMLINSON, JOEL GRANT - 283516</t>
  </si>
  <si>
    <t>WEES, CRENDEL - 220612</t>
  </si>
  <si>
    <t>PATTERSON, LOUIE DEAN - 335172</t>
  </si>
  <si>
    <t>WYRICK, HOBERT FRANKLIN - 285784</t>
  </si>
  <si>
    <t>WITUCKI, WILLIAM ROBERT - 313812</t>
  </si>
  <si>
    <t>CARLOTTA, DANIEL ANTHONY - 227928</t>
  </si>
  <si>
    <t>HONEYCUTT, ERIC LEN - 254522</t>
  </si>
  <si>
    <t>KOPP, STEVEN EDWIN - 255854</t>
  </si>
  <si>
    <t>PALMER, WAYNE ANDREW - 381388</t>
  </si>
  <si>
    <t>JONES, ROBERT JEFFREY - 258028</t>
  </si>
  <si>
    <t>PATTERSON, DONNIE RAY - 151875</t>
  </si>
  <si>
    <t>HOPPER, JEFFREY MATTHEW - 413674</t>
  </si>
  <si>
    <t>LONG, STEVE EDWARD - 316867</t>
  </si>
  <si>
    <t>UTILITY - STEAM PLANT MECHANICS (BURTON)</t>
  </si>
  <si>
    <t>BEETS, CORY WALLACE - 320251</t>
  </si>
  <si>
    <t>BRIDGE, BRIAN DOUGLAS - 294909</t>
  </si>
  <si>
    <t>BURTON, CHARLES ELMORE - 118974</t>
  </si>
  <si>
    <t>BROWN, SAMUEL LEWIS - 111351</t>
  </si>
  <si>
    <t>HARVEY, KYRON TREDONN - 327068</t>
  </si>
  <si>
    <t>UTILITY - STEAM PLANT (OAKLEY)</t>
  </si>
  <si>
    <t>OAKLEY, TOMMY LYNDAL - 144042</t>
  </si>
  <si>
    <t>SHARP, JENI REBBECCA - 368886</t>
  </si>
  <si>
    <t>UTILITY - PLUMBG &amp; HEATG [STEAM] (BILLINGTON)</t>
  </si>
  <si>
    <t>PARIGIN, JONATHAN KENNETH - 265499</t>
  </si>
  <si>
    <t>SNIPES, SHAWN BRADLEY - 362016</t>
  </si>
  <si>
    <t>SMITH, CODY WARREN - 328238</t>
  </si>
  <si>
    <t>PEARSON, MARTIN LEE - 289449</t>
  </si>
  <si>
    <t>BROOKS, JUSTIN MICHAEL - 390185</t>
  </si>
  <si>
    <t>NIECE, CORBIN DWAYNE - 415491</t>
  </si>
  <si>
    <t>BILLINGTON, MICHAEL SHAYNE - 298501</t>
  </si>
  <si>
    <t>STALANS, BILLY WAYNE - 155158</t>
  </si>
  <si>
    <t>HUGGINS, ROBBY LEE - 284250</t>
  </si>
  <si>
    <t>UTILITY - PLUMBG &amp; HEATG [PLUMBING] (OLIVERI)</t>
  </si>
  <si>
    <t>NICLEY, RANDALL P. - 138290</t>
  </si>
  <si>
    <t>BODENHEIMER, JOSHUA STEVEN - 324343</t>
  </si>
  <si>
    <t>OLIVERI, EDWARD ARTHUR - 357189</t>
  </si>
  <si>
    <t>YARBER, JAMES R. - 211176</t>
  </si>
  <si>
    <t>MOORE, ROBERT MICHAEL - 151295</t>
  </si>
  <si>
    <t>HARPER, JAMES DECATURE - 414925</t>
  </si>
  <si>
    <t>WALKER, JEFFREY LYNN - 393560</t>
  </si>
  <si>
    <t>UTILITY - PLUMBG &amp; HEATG [PLUMBING SVCS] (CURNUTT)</t>
  </si>
  <si>
    <t>O`BRIEN, PAUL EDWARD - 354841</t>
  </si>
  <si>
    <t>REYNOLDS, KENNY WAYNE - 331328</t>
  </si>
  <si>
    <t>TYE, DAVID ALAN - 146073</t>
  </si>
  <si>
    <t>MEADE, AUSTIN RAY - 410331</t>
  </si>
  <si>
    <t>BUMBY, NORMAN HAROLD - 312335</t>
  </si>
  <si>
    <t>CURNUTT, TODD W. - 127188</t>
  </si>
  <si>
    <t>GIBBS, GERALD DAVID - 360850</t>
  </si>
  <si>
    <t>JOHNSON, JONAS RILEY - 392688</t>
  </si>
  <si>
    <t>JOSEPH, HANI ARKAN - 327479</t>
  </si>
  <si>
    <t>UTILITY - PLUMBG &amp; HEATG SVCS (STALANS)</t>
  </si>
  <si>
    <t>FISHER, THOMAS DALE - 144532</t>
  </si>
  <si>
    <t>UTILITY - HVAC [HEAVY DUTY] (RIDINGS)</t>
  </si>
  <si>
    <t>HICKS, MICHAEL WILLIAM - 413022</t>
  </si>
  <si>
    <t>SMITH, STEWART YOUNG - 402763</t>
  </si>
  <si>
    <t>BAKER, BEAU AUSTIN - 315832</t>
  </si>
  <si>
    <t>MIZE, TIMOTHY ANDREW - 402758</t>
  </si>
  <si>
    <t>STALEY, JASON R. - 105280</t>
  </si>
  <si>
    <t>HINSHAW, CHRISTOPHER DEAN - 315487</t>
  </si>
  <si>
    <t>SHACKELFORD, RICHARD DARRELL - 245540</t>
  </si>
  <si>
    <t>RIDINGS, DAVID ALLEN - 146584</t>
  </si>
  <si>
    <t>UTILITY - HVAC [COOLING TWRS/WTR TRTMT] (BROOKS)</t>
  </si>
  <si>
    <t>BROOKS, TIMOTHY S. - 134228</t>
  </si>
  <si>
    <t>TEZAK, ARTHUR RAYMOND - 131380</t>
  </si>
  <si>
    <t>OGLE, PEYTON SCOTT - 386662</t>
  </si>
  <si>
    <t>PHILLIPS, GARY LYNN - 138070</t>
  </si>
  <si>
    <t>JENKINS, ROBERT AUSTIN - 154362</t>
  </si>
  <si>
    <t>UTILITY - HVAC [CONTROLS] (COSTNER)</t>
  </si>
  <si>
    <t>PATTY, ROBERT EUGENE - 298639</t>
  </si>
  <si>
    <t>PARTON, GREGORY MARK - 150318</t>
  </si>
  <si>
    <t>COSTNER, STEPHEN EDWARD - 102361</t>
  </si>
  <si>
    <t>DELONG, KYLE BRADLEY - 311003</t>
  </si>
  <si>
    <t>UTILITY - HVAC [A/C SVCS] (PHILLIPS)</t>
  </si>
  <si>
    <t>BROWN, ANTHONY GALEN - 395204</t>
  </si>
  <si>
    <t>FERGUSON, STEVEN ROGER - 288664</t>
  </si>
  <si>
    <t>COUCH, MARCUS AARON - 315554</t>
  </si>
  <si>
    <t>PHILLIPS, LLOYD FRANKLIN - 415563</t>
  </si>
  <si>
    <t>SUTTON, DAVID SCOTT - 102148</t>
  </si>
  <si>
    <t>TIDLER, ROBERT CHARLES - 288373</t>
  </si>
  <si>
    <t>WILLIAMSON, LAWRENCE BRADLEY - 376153</t>
  </si>
  <si>
    <t>WRIGHT, CHRISTOPHER CONNER - 395352</t>
  </si>
  <si>
    <t>ROBERTSON, GARY WAYNE - 141165</t>
  </si>
  <si>
    <t>UTILITY - HVAC (BEETS)</t>
  </si>
  <si>
    <t>BEETS, GEORGE WALLACE - 121236</t>
  </si>
  <si>
    <t>UTILITY - ELECTRICAL [SECONDARY] (PENALBA)</t>
  </si>
  <si>
    <t>RAMSEY, GAVIN SCOTT - 366969</t>
  </si>
  <si>
    <t>BRYANT, DAVID CHRISTOPHER - 369160</t>
  </si>
  <si>
    <t>FRITTS, CHRIS L. - 105919</t>
  </si>
  <si>
    <t>WAINWRIGHT, WILLIAM FRANKLIN - 375432</t>
  </si>
  <si>
    <t>PSAR, RADOVAN - 297549</t>
  </si>
  <si>
    <t>UTILITY - ELECTRICAL [HIGH VOLTAGE] (CANNON)</t>
  </si>
  <si>
    <t>BLAYLOCK, DAVID ERIC - 361949</t>
  </si>
  <si>
    <t>CLEVENGER, GEORGE JULIUS - 124597</t>
  </si>
  <si>
    <t>CANNON, RICHARD D. - 153207</t>
  </si>
  <si>
    <t>MOFFETT, JOSEPH KYLE - 371591</t>
  </si>
  <si>
    <t>RENO, TRAVIS LEE - 307446</t>
  </si>
  <si>
    <t>PARKER, RONNIE FUSON - 402435</t>
  </si>
  <si>
    <t>COX, OLEN E. - 147514</t>
  </si>
  <si>
    <t>BODENHEIMER, STEVEN EDWIN - 287699</t>
  </si>
  <si>
    <t>MCMANUS, RICHARD KEN - 412191</t>
  </si>
  <si>
    <t>UTILITY - ELECTRICAL [BLDG SECURITY SYS] (WEBB)</t>
  </si>
  <si>
    <t>JETER, EDWARD H. - 207722</t>
  </si>
  <si>
    <t>TREECE, JUSTIN ROBERT - 282403</t>
  </si>
  <si>
    <t>COX, CORY ALLEN - 310402</t>
  </si>
  <si>
    <t>WEBB, CHRISTOPHER E. - 141105</t>
  </si>
  <si>
    <t>COWDEN, WAYNE STEVEN - 105407</t>
  </si>
  <si>
    <t>MCCONNELL, THOMAS EDWARD - 220133</t>
  </si>
  <si>
    <t>UTILITY - ELECTRICAL (PENALBA)</t>
  </si>
  <si>
    <t>PENALBA, CESAR A. - 281523</t>
  </si>
  <si>
    <t>UTILITY - ADMIN (WILLOUGHBY)</t>
  </si>
  <si>
    <t>WILLOUGHBY, WESLEY MICHAEL - 256805</t>
  </si>
  <si>
    <t>SHEEHAN, CANDIS NIKOLE - 391288</t>
  </si>
  <si>
    <t>WALKER, TRACY LEA ANN - 110691</t>
  </si>
  <si>
    <t>SPECIAL PROJECTS - (HUFF)</t>
  </si>
  <si>
    <t>HUFF, VERONICA LYNN - 119294</t>
  </si>
  <si>
    <t>OPS - SANITATION SVCS [SAFETY] (HAMILTON)</t>
  </si>
  <si>
    <t>HUBER, MICHAEL LEO - 374252</t>
  </si>
  <si>
    <t>CLEMMER, CALE STEPHEN - 416568</t>
  </si>
  <si>
    <t>HAMILTON, RANDY L. - 120099</t>
  </si>
  <si>
    <t>OPS - SANITATION SVCS [RRT] (MABE)</t>
  </si>
  <si>
    <t>SHARP, ANTHONY WAYNE - 153223</t>
  </si>
  <si>
    <t>MABE, CHRISTOPHER E. - 219733</t>
  </si>
  <si>
    <t>OWNBY, NATHAN DANIEL - 262964</t>
  </si>
  <si>
    <t>DYKE, JESSIE RAY - 312780</t>
  </si>
  <si>
    <t>LYND, CHRISTOPHER JAMES - 369218</t>
  </si>
  <si>
    <t>AREPALLI, GUNARANJAN - 261924</t>
  </si>
  <si>
    <t>HEADRICK, TAYLOR CHARLES - 369022</t>
  </si>
  <si>
    <t>OPS - SANITATION SVCS [ABATEMENT] (HAMILTON)</t>
  </si>
  <si>
    <t>SAWYER, JOHNATHAN ERIC - 245425</t>
  </si>
  <si>
    <t>OPS - LANDSCAPE SVCS [ZONE 9] (CAPPS)</t>
  </si>
  <si>
    <t>MARSHALL, JOEY MADISON - 413800</t>
  </si>
  <si>
    <t>MILLER, CLAYTON RYAN - 373038</t>
  </si>
  <si>
    <t>HOWARD, NATHANIEL JOSIAH - 411889</t>
  </si>
  <si>
    <t>SAVAGE, JOSEPH ALEXANDER - 385801</t>
  </si>
  <si>
    <t>MILLER, DWYANE PARAMORE - 402761</t>
  </si>
  <si>
    <t>CHRISTMAS, JONATHAN DAVID - 314872</t>
  </si>
  <si>
    <t>CAPPS, JACOB BRANDON - 296035</t>
  </si>
  <si>
    <t>CLINTON, MATTHEW ISAAC - 416564</t>
  </si>
  <si>
    <t>ERVIN, TYLER GREGGORY - 378509</t>
  </si>
  <si>
    <t>OPS - LANDSCAPE SVCS [ZONE 8] (RANDLES)</t>
  </si>
  <si>
    <t>COOK, JEREMIAH SIMS - 373222</t>
  </si>
  <si>
    <t>FOTTA, LAUREN MARY - 410733</t>
  </si>
  <si>
    <t>OPS - LANDSCAPE SVCS [ZONE 7] (WARREN)</t>
  </si>
  <si>
    <t>RICHTER, PATRICK JAMES - 405411</t>
  </si>
  <si>
    <t>PROSSER, MATTHEW EVAN - 400822</t>
  </si>
  <si>
    <t>WARREN, DAVID NEAL - 360659</t>
  </si>
  <si>
    <t>OPS - LANDSCAPE SVCS [ZONE 6] (BRYANT)</t>
  </si>
  <si>
    <t>EMMERT, THOMAS EUGENE - 306563</t>
  </si>
  <si>
    <t>CANSLER, TONY LYNN - 315242</t>
  </si>
  <si>
    <t>BRYANT, ROBERT LEE - 289879</t>
  </si>
  <si>
    <t>OPS - LANDSCAPE SVCS [ZONE 5] (BAKER)</t>
  </si>
  <si>
    <t>MCELHANEY, SETH EVAN - 360585</t>
  </si>
  <si>
    <t>CHAPIN, CODY LEE - 367621</t>
  </si>
  <si>
    <t>BAKER, MICHAEL KALEUB - 307999</t>
  </si>
  <si>
    <t>OPS - LANDSCAPE SVCS [ZONE 4] (LATHAM)</t>
  </si>
  <si>
    <t>BYRGE, CODY ALEXANDER - 351951</t>
  </si>
  <si>
    <t>CONARD, TRISTAN BRADLEY - 376972</t>
  </si>
  <si>
    <t>LATHAM, DARREN - 328929</t>
  </si>
  <si>
    <t>OPS - LANDSCAPE SVCS [ZONE 3] (STANDIFER)</t>
  </si>
  <si>
    <t>DEBUSK, COREY MICHAEL - 387839</t>
  </si>
  <si>
    <t>STANDIFER, JESSE COLTON - 312774</t>
  </si>
  <si>
    <t>OPS - LANDSCAPE SVCS [ZONE 2] (KERLEY)</t>
  </si>
  <si>
    <t>SMITH, KIMBERLY REANN - 415665</t>
  </si>
  <si>
    <t>ALLEN, JORDAN THOMAS - 414779</t>
  </si>
  <si>
    <t>WARREN, PAUL MICHAEL - 388397</t>
  </si>
  <si>
    <t>CHILDRESS, PATRICK CHRISTIAN - 366080</t>
  </si>
  <si>
    <t>KERLEY, STEVEN KENT - 305963</t>
  </si>
  <si>
    <t>OPS - LANDSCAPE SVCS [ZONE 1] (RUMMAGE)</t>
  </si>
  <si>
    <t>POAG, JASON BENJAMIN - 359245</t>
  </si>
  <si>
    <t>NORRIS, ROGER LYNN - 246881</t>
  </si>
  <si>
    <t>RUMMAGE, JOEL BENJAMIN - 238915</t>
  </si>
  <si>
    <t>OPS - LANDSCAPE SVCS [ZONE 10]  (NICELY)</t>
  </si>
  <si>
    <t>CAPPS, LOGAN ANDREW - 357347</t>
  </si>
  <si>
    <t>MCAFEE, INDIA ASHARTI - 319183</t>
  </si>
  <si>
    <t>GOSS, ERIC MICHAEL - 410075</t>
  </si>
  <si>
    <t>NICELY, AUSTIN TAYLOR - 361996</t>
  </si>
  <si>
    <t>OPS - LANDSCAPE SVCS [TURF MGMT] (PIQUE)</t>
  </si>
  <si>
    <t>PIQUE, JAMES CURTIS - 406021</t>
  </si>
  <si>
    <t>STURDIVANT, TRAVIS JOEL - 415114</t>
  </si>
  <si>
    <t>OPS - LANDSCAPE SVCS [SMALL EQUIPMENT] (WILLIAMS)</t>
  </si>
  <si>
    <t>WILLIAMS, MAKIAH EUGENE - 364099</t>
  </si>
  <si>
    <t>OPS - LANDSCAPE SVCS [IRRIGATION] (ADAM NICELY)</t>
  </si>
  <si>
    <t>NICELY, ADAM KENNETH - 371143</t>
  </si>
  <si>
    <t>OPS - LANDSCAPE SVCS [HEAVY EQUIPMENT] (LEMASTER)</t>
  </si>
  <si>
    <t>LEMASTER, RICK ALLEN - 405688</t>
  </si>
  <si>
    <t>RENTSCH, JEFF T. - 336196</t>
  </si>
  <si>
    <t>LEDFORD, CHRISTOPHER AARON - 410500</t>
  </si>
  <si>
    <t>OPS - LANDSCAPE SVCS [EVENT LAWN] (MAPLES)</t>
  </si>
  <si>
    <t>MAPLES, JAMES EDWARD - 365213</t>
  </si>
  <si>
    <t>OPS - LANDSCAPE SVCS [ARBORICULTURE] (ADAMS)</t>
  </si>
  <si>
    <t>FOWLER, ROBERT WALKER - 351121</t>
  </si>
  <si>
    <t>ADAMS, SAMUEL FROST - 338503</t>
  </si>
  <si>
    <t>VERCLER, NEAL PATRICK - 368652</t>
  </si>
  <si>
    <t>LEMASTER, LANCE JAMES - 410522</t>
  </si>
  <si>
    <t>OPS - ADMIN (COTTRELL)</t>
  </si>
  <si>
    <t>COTTRELL, JASON CHRISTOPHER - 233081</t>
  </si>
  <si>
    <t>MCCONNELL, MATTHEW DAVID - 335499</t>
  </si>
  <si>
    <t>GENERAL DISPATCH</t>
  </si>
  <si>
    <t>FREE, ANN BOYD - 306526</t>
  </si>
  <si>
    <t>CLARK, HUNTER ALEXIS - 404044</t>
  </si>
  <si>
    <t>ENERGY - WASTE COLLECTION/DUMPSTERS PR(PRICE)</t>
  </si>
  <si>
    <t>CASEY, SEAN ADAM - 398782</t>
  </si>
  <si>
    <t>ENERGY - SUSTAINABILITY (PRICE)</t>
  </si>
  <si>
    <t>PRICE, JAY TODD - 251465</t>
  </si>
  <si>
    <t>CUTLER, ZACHARY AARON - 413040</t>
  </si>
  <si>
    <t>BROWN, DAVID JUNIOR - 111459</t>
  </si>
  <si>
    <t>KERSEY, EMILY ALEXIS - 390559</t>
  </si>
  <si>
    <t>MASON, WAYNE TAYLOR - 387462</t>
  </si>
  <si>
    <t>ANDERSON, HAYES EDWARD - 409561</t>
  </si>
  <si>
    <t>YOUNG, CHRISTINA MARIE - 397894</t>
  </si>
  <si>
    <t>BETHEL, DEBORAH ELAINE - 406445</t>
  </si>
  <si>
    <t>STILES, EMILY GRACE - 389084</t>
  </si>
  <si>
    <t>DOHRMANN, ELLA ANNETTE - 406444</t>
  </si>
  <si>
    <t>BYRNE, DAVID ALLAN - 347555</t>
  </si>
  <si>
    <t>MINER, WYATT ALLEN HEGGEMEFIER - 358446</t>
  </si>
  <si>
    <t>ENERGY - STUDENT GREEN FEE (PRICE)</t>
  </si>
  <si>
    <t>MILLER, MAZDYN ELIZABETH - 410206</t>
  </si>
  <si>
    <t>FALIN, LEAH ELIZABETH - 404090</t>
  </si>
  <si>
    <t>LUBELCZYK, MAX WILLIAM - 412161</t>
  </si>
  <si>
    <t>ROBERTSON, BRIAN MEADOR - 398781</t>
  </si>
  <si>
    <t>WILLIAMS, LAUREN ELIZABETH - 410634</t>
  </si>
  <si>
    <t>ENERGY - RECYCLING (PRICE)</t>
  </si>
  <si>
    <t>MOATS, MATTHEW BRADLEY - 413059</t>
  </si>
  <si>
    <t>ENERGY - MANAGEMENT (LEDFORD)</t>
  </si>
  <si>
    <t>LEDFORD, TERRY E. - 113269</t>
  </si>
  <si>
    <t>DESIGN - INTERIOR ENV. (TALLENT)</t>
  </si>
  <si>
    <t>TALLENT, BARBARA MARIE - 377935</t>
  </si>
  <si>
    <t>DESIGN - DIGITAL ASSETS (MARTINEZ)</t>
  </si>
  <si>
    <t>STRONG, NICHOLAS PATRICK - 386923</t>
  </si>
  <si>
    <t>CASTILLO, ALEXA MICHELLE - 399997</t>
  </si>
  <si>
    <t>CASTEEL, TIFFANIE JEAN - 267304</t>
  </si>
  <si>
    <t>MARTINEZ, MARIA ISABEL - 336759</t>
  </si>
  <si>
    <t>DESIGN - CODES ENFORCEMENT (HOUSEHOLDER)</t>
  </si>
  <si>
    <t>HOUSEHOLDER, BRIAN EDGAR - 383896</t>
  </si>
  <si>
    <t>DESIGN - CAPITAL PROJECTS (HOUSEHOLDER)</t>
  </si>
  <si>
    <t>CRIGGER, DAVID JESSE - 149683</t>
  </si>
  <si>
    <t>SMITH, DANIEL CURTIS - 256449</t>
  </si>
  <si>
    <t>PACE, WILLIAM E. - 242642</t>
  </si>
  <si>
    <t>DESIGN - CAMPUS PLANNING (MURPHY)</t>
  </si>
  <si>
    <t>MORRIS, BETHANY MARGARET - 298250</t>
  </si>
  <si>
    <t>FERRY, GARRETT DANIEL - 327983</t>
  </si>
  <si>
    <t>MURPHY, THEODORE ROY - 152774</t>
  </si>
  <si>
    <t>DESIGN - ADMIN (POWERS)</t>
  </si>
  <si>
    <t>POWERS, ANDREW PHILIP - 324205</t>
  </si>
  <si>
    <t>HENNON, HELEN SMITH - 356541</t>
  </si>
  <si>
    <t>DOWNEN, KEITH PAUL - 220186</t>
  </si>
  <si>
    <t>DUCOTE, ERIC JEROME - 382538</t>
  </si>
  <si>
    <t>CONSTRUCTION - STAR (WEBB)</t>
  </si>
  <si>
    <t>HURST, ARCHIE DALE - 253199</t>
  </si>
  <si>
    <t>HUELSMAN, RANDALL THEODORE - 255450</t>
  </si>
  <si>
    <t>HASTIE, MICHAEL JAMES - 302501</t>
  </si>
  <si>
    <t>JONES, HERBERT LAVELLE - 325450</t>
  </si>
  <si>
    <t>CONSTRUCTION - SIGN SVCS (COUCH)</t>
  </si>
  <si>
    <t>MOYERS, STEVEN EUGENE - 219181</t>
  </si>
  <si>
    <t>STOKER, DANIEL PRESTON - 386213</t>
  </si>
  <si>
    <t>CROSS, VERONICA LIAH - 346359</t>
  </si>
  <si>
    <t>RIDER, WILLIAM DONALD - 410503</t>
  </si>
  <si>
    <t>ATKINSON, MICHAEL J. - 213952</t>
  </si>
  <si>
    <t>CONSTRUCTION - PROJECT ESTIMATES (WESSELS/BARNES)</t>
  </si>
  <si>
    <t>WESSELS, DEAN RUSSELL - 288104</t>
  </si>
  <si>
    <t>BARNES, JEFFREY DARREL - 220383</t>
  </si>
  <si>
    <t>CONSTRUCTION - PAINTING (COUCH)</t>
  </si>
  <si>
    <t>KENNEMORE, MICHAEL LOYD - 286780</t>
  </si>
  <si>
    <t>HERRELL, THOMAS LEON - 375769</t>
  </si>
  <si>
    <t>BRAGDON, JOHN PHILIP - 406029</t>
  </si>
  <si>
    <t>GLENN, AARON NATHANIEL - 392798</t>
  </si>
  <si>
    <t>COUCH, RONALD NORMAN - 249723</t>
  </si>
  <si>
    <t>CLARK, ROBERT JUNIOR - 250538</t>
  </si>
  <si>
    <t>CONSTRUCTION - FIELD (GOMETZ/LINGERFELT)</t>
  </si>
  <si>
    <t>GIORGINI, JOHN JUDE - 415469</t>
  </si>
  <si>
    <t>HALL, DANIEL JASON - 372196</t>
  </si>
  <si>
    <t>MUSSELMAN, MICHAEL L. - 271041</t>
  </si>
  <si>
    <t>SEYMOUR, MARTY ROBERT - 397768</t>
  </si>
  <si>
    <t>MCDONALD, CHARLES R. - 138367</t>
  </si>
  <si>
    <t>LORD, BRYAN JAMES - 291169</t>
  </si>
  <si>
    <t>HUMPHREY, CHARLES C. - 408218</t>
  </si>
  <si>
    <t>BROOKS, DARRELL REX - 357555</t>
  </si>
  <si>
    <t>HINSHAW, WESLEY DEAN - 232592</t>
  </si>
  <si>
    <t>LINGERFELT, EMILY JO - 365693</t>
  </si>
  <si>
    <t>BUCKMAN, GRETA JUDITH - 412622</t>
  </si>
  <si>
    <t>COLE, ALEXANDER RYAN - 384862</t>
  </si>
  <si>
    <t>SMITH, JAMES ARTHUR - 357713</t>
  </si>
  <si>
    <t>GOMETZ, ERIC JAMES - 247711</t>
  </si>
  <si>
    <t>HENSLEY, DAVID MARK - 357397</t>
  </si>
  <si>
    <t>GIBSON, DUSTEN DEWAYNE - 319451</t>
  </si>
  <si>
    <t>SHEPARD, RICHARD ALLAN - 413051</t>
  </si>
  <si>
    <t>RILEY, BRIAN DANIEL - 374531</t>
  </si>
  <si>
    <t>MIKELS, DOUGLAS HOWARD - 285022</t>
  </si>
  <si>
    <t>DUNCAN, MICHAEL W. - 267704</t>
  </si>
  <si>
    <t>PENNOYER, EDWARD LOUIS - 324253</t>
  </si>
  <si>
    <t>KNEALE, RILEY CHRISTOPHER - 397707</t>
  </si>
  <si>
    <t>CALDWELL, RICHARD EUGENE - 288371</t>
  </si>
  <si>
    <t>CAPPS, MICHAEL EDWARDS - 246020</t>
  </si>
  <si>
    <t>FAULKNER, TIMOTHY JACK - 285796</t>
  </si>
  <si>
    <t>BREWER, JIMMY ANDREW - 231890</t>
  </si>
  <si>
    <t>PRINSTON, PAULETTE GERMAIN - 402981</t>
  </si>
  <si>
    <t>CASH, DESTIN LEIGH - 363448</t>
  </si>
  <si>
    <t>GASKILL, ROLAND LEMUEL - 414237</t>
  </si>
  <si>
    <t>DYRNESS, MARC WILLIAM - 408432</t>
  </si>
  <si>
    <t>CONSTRUCTION - BUILDING FINISHES (WEBB)</t>
  </si>
  <si>
    <t>VAVAO, CHRISTOPHER IAKOPO - 416563</t>
  </si>
  <si>
    <t>WEBB, DUSTIN JAMES - 229052</t>
  </si>
  <si>
    <t>SHOFFNER, MALCOLM WAYNE - 129626</t>
  </si>
  <si>
    <t>HEARON, BRICKEY LLOYD - 289908</t>
  </si>
  <si>
    <t>BEELER, BRIAN KEITH - 155392</t>
  </si>
  <si>
    <t>THOMPSON, TIMOTHY CHARLES - 281597</t>
  </si>
  <si>
    <t>CIS - TRAINING (ALCORN)</t>
  </si>
  <si>
    <t>SOUMEILLAN, TROY ALAN - 409739</t>
  </si>
  <si>
    <t>O`NEILL, ELIZABETH EAKIN - 368593</t>
  </si>
  <si>
    <t>ALCORN, REBECCA LYNN - 351619</t>
  </si>
  <si>
    <t>RIOS, MICHELLE THOMPSON - 413052</t>
  </si>
  <si>
    <t>CIS - IT (BENSON)</t>
  </si>
  <si>
    <t>MCCARTER, JAMES V. - 108862</t>
  </si>
  <si>
    <t>BENSON, SHAWN THOMAS - 346995</t>
  </si>
  <si>
    <t>MAINOR, STEVEN JAY - 274167</t>
  </si>
  <si>
    <t>CIS - COMMUNICATIONS (LEDFORD)</t>
  </si>
  <si>
    <t>LEDFORD, SAMANTHA JONES - 388565</t>
  </si>
  <si>
    <t>PEACOCK, KATELYN NICOLE - 408995</t>
  </si>
  <si>
    <t>CIS - ADMIN (GARLAND)</t>
  </si>
  <si>
    <t>GARLAND, KEVIN ALAN - 153642</t>
  </si>
  <si>
    <t>BLDG SVCS - ZONE 9 (CINNAMON)</t>
  </si>
  <si>
    <t>FORRESTER, RONALD - 413135</t>
  </si>
  <si>
    <t>NICKERSON, ANGELA JEAN - 397414</t>
  </si>
  <si>
    <t>YOUNG, MICHAEL DONOVAN - 245758</t>
  </si>
  <si>
    <t>CINNAMON, REBECCA LYNN - 315084</t>
  </si>
  <si>
    <t>MYERS, AMANDA RUTH - 416562</t>
  </si>
  <si>
    <t>JOHNSON, BEVERLY FAYE - 313803</t>
  </si>
  <si>
    <t>ROGERS, CHRISTOPHER WAYNE - 303898</t>
  </si>
  <si>
    <t>VAN DUZER, MICHAEL - 226080</t>
  </si>
  <si>
    <t>CURTIS, PATRICIA DARNELL - 373224</t>
  </si>
  <si>
    <t>RACILLA, VERA PAVEL - 308336</t>
  </si>
  <si>
    <t>NANCE, ROY LUCAS - 356568</t>
  </si>
  <si>
    <t>ZAMBRANO ANCHICO, MARIA LUCY - 357794</t>
  </si>
  <si>
    <t>MILLER, STEVEN - 416443</t>
  </si>
  <si>
    <t>BERKLEY, DOYAL ALLEN - 413136</t>
  </si>
  <si>
    <t>SCANLAN, PETER ANTHONY - 254465</t>
  </si>
  <si>
    <t>HANKINS, PAUL VINCENT - 412870</t>
  </si>
  <si>
    <t>BLDG SVCS - ZONE 8 (TAFAO)</t>
  </si>
  <si>
    <t>CRUZ AVILA, MARIANELA - 312064</t>
  </si>
  <si>
    <t>HENDERSON, STEPHEN DALE - 401034</t>
  </si>
  <si>
    <t>CHALABEE, ALI MUSLIM - 356567</t>
  </si>
  <si>
    <t>IDRISSI, ABDESSAMAD ELMAJJOUN - 412623</t>
  </si>
  <si>
    <t>WELCH, JUDY MARIE - 312912</t>
  </si>
  <si>
    <t>CONDURACHE, ROZA - 313697</t>
  </si>
  <si>
    <t>OBAID, RAHEEM MOHAMMED - 325453</t>
  </si>
  <si>
    <t>LUBELANU, MARTINE MALUA - 347196</t>
  </si>
  <si>
    <t>VANCLEAVE, JOE W. - 313446</t>
  </si>
  <si>
    <t>TRAYLOR, STEVEN WALLACE - 337253</t>
  </si>
  <si>
    <t>ALLEY, EDWARD WARREN - 391790</t>
  </si>
  <si>
    <t>AMMONS, KEVIN LYNN - 330384</t>
  </si>
  <si>
    <t>BOWMAN, JAMES CLIFFORD - 402599</t>
  </si>
  <si>
    <t>LESAN, LARISA - 388733</t>
  </si>
  <si>
    <t>TATE, NICK EDWARD - 402601</t>
  </si>
  <si>
    <t>TAFAO, JASON LEI - 400065</t>
  </si>
  <si>
    <t>NTIRANDEKURA, MARIA - 301982</t>
  </si>
  <si>
    <t>BLDG SVCS - ZONE 7 (MATTHEWS)</t>
  </si>
  <si>
    <t>COIN, HAWK CARL - 402755</t>
  </si>
  <si>
    <t>MATTHEWS, BILLY FRANK - 344509</t>
  </si>
  <si>
    <t>ULMAN, CLIFFORD JAMES - 377855</t>
  </si>
  <si>
    <t>BUSANE, EMILY - 402207</t>
  </si>
  <si>
    <t>COOPER, JADE ANN - 404932</t>
  </si>
  <si>
    <t>TEAV, PHEARA - 409741</t>
  </si>
  <si>
    <t>LUFKIN, DANIEL AARON - 384655</t>
  </si>
  <si>
    <t>SEVASTIANOV, VEACESLAV - 319468</t>
  </si>
  <si>
    <t>WHITE, EMORY RAITHE - 315076</t>
  </si>
  <si>
    <t>CHURCH, STEVEN SCOTT - 409743</t>
  </si>
  <si>
    <t>MILLER, NATHAN ALLEN - 410502</t>
  </si>
  <si>
    <t>SEVASTIANOVA, EVGHENIA - 319467</t>
  </si>
  <si>
    <t>BLDG SVCS - ZONE 6 (STRANGE)</t>
  </si>
  <si>
    <t>NORMAN, DEBRA ANN - 332467</t>
  </si>
  <si>
    <t>NACK, MICHAEL WELLS - 409740</t>
  </si>
  <si>
    <t>GUJUMIT, VALENTINA E. - 326884</t>
  </si>
  <si>
    <t>SCOTT, FRANK ERNEST - 402356</t>
  </si>
  <si>
    <t>HUGHES, RICKY EUGENE - 405410</t>
  </si>
  <si>
    <t>GILES, DOUGLAS OGLE - 391419</t>
  </si>
  <si>
    <t>SULLIVAN, CHHORVY TEK - 309308</t>
  </si>
  <si>
    <t>COFER, TRAVIS - 413033</t>
  </si>
  <si>
    <t>ABOYE, NETSANET YESHITELA - 361946</t>
  </si>
  <si>
    <t>TATE, JOSH - 412983</t>
  </si>
  <si>
    <t>STRANGE, CRISTOPHER RYAN - 287042</t>
  </si>
  <si>
    <t>POWELL, ALLEN DEAN - 376111</t>
  </si>
  <si>
    <t>SULLIVAN, VUOCHHEANG TRY - 402971</t>
  </si>
  <si>
    <t>BLDG SVCS - ZONE 5 (BLAIR)</t>
  </si>
  <si>
    <t>BLAIR, JESSICA MARIE - 381415</t>
  </si>
  <si>
    <t>MUNIZ, IOVANNIE PELLOT - 409004</t>
  </si>
  <si>
    <t>ARCHER, DANA RICHARD - 331057</t>
  </si>
  <si>
    <t>LAWSON, MICHELLE ANN - 317556</t>
  </si>
  <si>
    <t>YAGGI, DOUGLAS JACKSON - 409742</t>
  </si>
  <si>
    <t>MOADI, AHMAD - 400322</t>
  </si>
  <si>
    <t>WATTS, ASHLEY NICOLE - 411060</t>
  </si>
  <si>
    <t>GARNER, CASEY LABELL - 414235</t>
  </si>
  <si>
    <t>BLDG SVCS - ZONE 4 (TOWNSEND)</t>
  </si>
  <si>
    <t>TOWNSEND, MELINDA JEAN - 255847</t>
  </si>
  <si>
    <t>ANDERSON, TEAL`K ALLADUNN TYBEERIUS - 381048</t>
  </si>
  <si>
    <t>MESSAMORE, WILLIAM TYLER - 263480</t>
  </si>
  <si>
    <t>ROOP, ROYETTA ARLENE - 127281</t>
  </si>
  <si>
    <t>YEATTS, SHELDON MICHAEL - 246048</t>
  </si>
  <si>
    <t>NORRIS, DONNA G. - 204445</t>
  </si>
  <si>
    <t>GRAHAM, SHELDON MITCHELL - 233808</t>
  </si>
  <si>
    <t>HILL, CHARLES BRYSON - 363781</t>
  </si>
  <si>
    <t>BLDG SVCS - ZONE 3 (MAHONEY)</t>
  </si>
  <si>
    <t>PENNINGTON, DEANDRE DESHAWN - 413369</t>
  </si>
  <si>
    <t>TATUM, KASONDRA MARIE - 317559</t>
  </si>
  <si>
    <t>JOHNSON, TINA LOUISE - 311223</t>
  </si>
  <si>
    <t>HATFIELD, MELISSA JO - 372198</t>
  </si>
  <si>
    <t>JOHNSON RICE, YASMINE KIGENA - 412647</t>
  </si>
  <si>
    <t>SAMUEL, NORRIS - 256646</t>
  </si>
  <si>
    <t>WAYMAN, STEPHANIE NICOLE - 402972</t>
  </si>
  <si>
    <t>DAMRON, RHONDA RANAE - 218656</t>
  </si>
  <si>
    <t>SHOOPMAN, LARRY R. - 155414</t>
  </si>
  <si>
    <t>MAHONEY, CHRISTOPHER SEAN - 242223</t>
  </si>
  <si>
    <t>MURPHY, JESSICA DANIELLE - 388771</t>
  </si>
  <si>
    <t>SMITHERS, DEBRA ANN - 276996</t>
  </si>
  <si>
    <t>CHILDS, ZACHARY SCOTT - 381414</t>
  </si>
  <si>
    <t>BROOKS, JERRY LEE - 380746</t>
  </si>
  <si>
    <t>SPANGLER, CHRISTOPHER MATTHEW - 287802</t>
  </si>
  <si>
    <t>STALEY, TOMMY RAY - 415490</t>
  </si>
  <si>
    <t>COLATO DE POSANTES, LAUREN ELENA - 391902</t>
  </si>
  <si>
    <t>BULL, CHARLES TIMOTHY - 373121</t>
  </si>
  <si>
    <t>DALAL, MAHMOUD ALI - 275940</t>
  </si>
  <si>
    <t>BLDG SVCS - ZONE 2 (SLUSSER)</t>
  </si>
  <si>
    <t>BODENHEIMER, DAVID GEORGE - 371110</t>
  </si>
  <si>
    <t>GILES, DEDRA DARLENE - 111294</t>
  </si>
  <si>
    <t>ZEWDE, MESERET ANDARGE - 304221</t>
  </si>
  <si>
    <t>THOMAS, ELIZABETH MAE - 317000</t>
  </si>
  <si>
    <t>BATISTA, GRACIANO VILA - 310327</t>
  </si>
  <si>
    <t>DICKENSON, SANDRA DARLENE - 411884</t>
  </si>
  <si>
    <t>PARROTT, TANYA DANIELLE - 369161</t>
  </si>
  <si>
    <t>SMITH, KIMBERLY RUTH - 368786</t>
  </si>
  <si>
    <t>SLUSSER, SANDRA D. - 106504</t>
  </si>
  <si>
    <t>WALKER-BOLEY, SAMUEL ARTHUR - 411402</t>
  </si>
  <si>
    <t>CLACK, PEGGY MAY - 373122</t>
  </si>
  <si>
    <t>KORN, KYLE THOMAS - 263223</t>
  </si>
  <si>
    <t>SPENCER, VERNA LYNN - 237848</t>
  </si>
  <si>
    <t>SOLOMON, TIMOTHY ANDREW - 216689</t>
  </si>
  <si>
    <t>MUSABYEYEZU, PHILOMENE - 328141</t>
  </si>
  <si>
    <t>BLDG SVCS - ZONE 12 (SMITH)</t>
  </si>
  <si>
    <t>COX, BRANDY SUE - 407676</t>
  </si>
  <si>
    <t>LOWE, MICHAEL STEVEN - 382440</t>
  </si>
  <si>
    <t>NELSON, JERRY SHYTLES - 267754</t>
  </si>
  <si>
    <t>HARRIS, ANTHONY FOSTER - 153680</t>
  </si>
  <si>
    <t>SMITH, RHONDA MICHELLE - 377857</t>
  </si>
  <si>
    <t>BLDG SVCS - ZONE 11 (CONNELL)</t>
  </si>
  <si>
    <t>ROSALES, VICTOR VIANEY - 413679</t>
  </si>
  <si>
    <t>WILSON, JOSHUA BRENT - 408435</t>
  </si>
  <si>
    <t>LUFKIN, SARAH ROSE - 408433</t>
  </si>
  <si>
    <t>CONNELL, MELISSA PERKINS - 368085</t>
  </si>
  <si>
    <t>WALLACE, HANNAH ROSE - 325754</t>
  </si>
  <si>
    <t>KELLY, SANDRA MARIE - 397491</t>
  </si>
  <si>
    <t>WELLS, A`DEIDRA MONIQUE - 270540</t>
  </si>
  <si>
    <t>JARNIGAN, SUSAN DIANE - 406023</t>
  </si>
  <si>
    <t>BROWN, CARRIE ANN - 405392</t>
  </si>
  <si>
    <t>FRANCISCO MENDEZ, BERONICA ROSALIA - 298811</t>
  </si>
  <si>
    <t>WILSON, WILLIAM CHARLES - 138166</t>
  </si>
  <si>
    <t>MCKINNEY, SHARON DENISE - 111257</t>
  </si>
  <si>
    <t>WHITAKER, SHAWN TERREL - 369895</t>
  </si>
  <si>
    <t>MCDERMOTT, TEMEKA PHAHUN - 201947</t>
  </si>
  <si>
    <t>ROBERTS, TERRY LEE - 410073</t>
  </si>
  <si>
    <t>GRAHAM, CLINTON JAMES - 406630</t>
  </si>
  <si>
    <t>DIXON, ANTHONY LYNN - 373223</t>
  </si>
  <si>
    <t>CULLOM, DWIGHT HARRISON - 306105</t>
  </si>
  <si>
    <t>MATTRESS, SYLVENA MAGNOLIA - 152337</t>
  </si>
  <si>
    <t>QUINONES MORIANO, LUCY AURORA - 343531</t>
  </si>
  <si>
    <t>BLDG SVCS - ZONE 10 (SCHUBERT)</t>
  </si>
  <si>
    <t>STANLEY, STEPHANIE JEAN - 400694</t>
  </si>
  <si>
    <t>SWEET, CANDACE MICHELLE - 372677</t>
  </si>
  <si>
    <t>SCHUBERT, BEVERLY LYNN - 313503</t>
  </si>
  <si>
    <t>VAZQUEZ HERNANDEZ, LAURA - 412649</t>
  </si>
  <si>
    <t>ANDRES FRANCISCO, ANDRES PEDRO - 328207</t>
  </si>
  <si>
    <t>CLABOUGH, CHARLOTTE LOUISE - 316664</t>
  </si>
  <si>
    <t>DAIREM, ESTHER NAI - 315083</t>
  </si>
  <si>
    <t>ACUFF, BRADLEY SHAUN - 413678</t>
  </si>
  <si>
    <t>CUELLAR, MANUEL FAY - 410074</t>
  </si>
  <si>
    <t>CASH, JOSHUA DAVID - 219703</t>
  </si>
  <si>
    <t>POTTS, ALEXANDER LEE - 400616</t>
  </si>
  <si>
    <t>EVANS, DAVID CHARLES - 360266</t>
  </si>
  <si>
    <t>LETT, LORI ANNETTE - 398023</t>
  </si>
  <si>
    <t>JOHNSON, MICHELLE LOUISE - 276982</t>
  </si>
  <si>
    <t>MITCHELL, TISHAYLA CHERNISE - 338104</t>
  </si>
  <si>
    <t>BROOKS, VALEDA NANETTE - 397210</t>
  </si>
  <si>
    <t>DAVIS, TERESA ELAINE - 399172</t>
  </si>
  <si>
    <t>HENDERSON, LALA ALLENE - 373119</t>
  </si>
  <si>
    <t>FIELDS-MAPLES, ADDALYNN DANIEL - 406593</t>
  </si>
  <si>
    <t>MCBURNEY, RAVEN YVONNE STORM - 411394</t>
  </si>
  <si>
    <t>SHAW, IESHA LYNN - 270400</t>
  </si>
  <si>
    <t>BLDG SVCS - ZONE 1 (BROWN)</t>
  </si>
  <si>
    <t>VANDERGRIFF, MARK STEVEN - 331060</t>
  </si>
  <si>
    <t>GILBERT, BENJAMIN CHARLES - 409744</t>
  </si>
  <si>
    <t>WINSTON, JOSEPH BRANDON - 310154</t>
  </si>
  <si>
    <t>HAMMOCK, JACKIE RAY - 289579</t>
  </si>
  <si>
    <t>STACEY, RICHARD STEPHEN - 406022</t>
  </si>
  <si>
    <t>JACKSON, DATRINA MONICA - 413034</t>
  </si>
  <si>
    <t>BROWN, KATIE ELIZABETH - 393458</t>
  </si>
  <si>
    <t>OWNBY, MICHAEL ARVIN - 306106</t>
  </si>
  <si>
    <t>DOOLEY, ALEYAH PATREECE - 397696</t>
  </si>
  <si>
    <t>COFER, ALEXIS RHIANNON - 409068</t>
  </si>
  <si>
    <t>CARRINGER, JASON LEN - 340357</t>
  </si>
  <si>
    <t>ABDEL KADIR, SABA MAHMED - 290840</t>
  </si>
  <si>
    <t>BLDG SVCS - WAREHOUSE (VANDIVER)</t>
  </si>
  <si>
    <t>VANDIVER, TYLER LEWIS - 348836</t>
  </si>
  <si>
    <t>BLDG SVCS - ATHLETICS [2ND SHIFT]  (LEMONS)</t>
  </si>
  <si>
    <t>WARD, LISA ANN - 300090</t>
  </si>
  <si>
    <t>HILL, STEVEN BLANE - 325814</t>
  </si>
  <si>
    <t>SANTUCCI, CHRISTOPHER EDWARD - 413676</t>
  </si>
  <si>
    <t>WEBB, LAUREEN KAY - 335725</t>
  </si>
  <si>
    <t>STRANGE, RUBY LYNN - 337116</t>
  </si>
  <si>
    <t>LEMONS, MARIE A. - 138928</t>
  </si>
  <si>
    <t>BLDG SVCS - ATHLETICS (INGRAM)</t>
  </si>
  <si>
    <t>INGRAM, MELISSA JANE - 320702</t>
  </si>
  <si>
    <t>SAULS, BRENT AUSTIN - 399514</t>
  </si>
  <si>
    <t>CHILDRESS, JOHN THOMAS - 416155</t>
  </si>
  <si>
    <t>GUINN, BRIAN PATRICK - 411593</t>
  </si>
  <si>
    <t>PULLIN, ANDREW LAMONT - 413060</t>
  </si>
  <si>
    <t>LARSON, ANGELIQUE ROSEMARIE - 414632</t>
  </si>
  <si>
    <t>HUDGINS, CHRISTOPHER ANTHONY - 295573</t>
  </si>
  <si>
    <t>ROBINSON, JOHNNY RAY - 366966</t>
  </si>
  <si>
    <t>LAWSON, BETHE SUZANNE - 416571</t>
  </si>
  <si>
    <t>BLDG SVCS - ASSEMBLY CENTER AND ARENA (BRITT)</t>
  </si>
  <si>
    <t>BROGAN-CAUDILLO, CAROLYN SUE - 377951</t>
  </si>
  <si>
    <t>BRITT, SANDRA K. - 138106</t>
  </si>
  <si>
    <t>DAY, DEWAIN EUGENE - 356783</t>
  </si>
  <si>
    <t>FULLEN, CAMERON - 413021</t>
  </si>
  <si>
    <t>TOLBERT, CHARLES RANDAL - 379833</t>
  </si>
  <si>
    <t>ROSE, JAMES CARROLL - 145852</t>
  </si>
  <si>
    <t>HAGLER, RANDLE KEITH - 414842</t>
  </si>
  <si>
    <t>TACKETT, TEDDY - 147360</t>
  </si>
  <si>
    <t>ESTES, JOHN MICHAEL - 373220</t>
  </si>
  <si>
    <t>JONES, JUDY LYNN - 277197</t>
  </si>
  <si>
    <t>BRITT, ROY EDWIN - 255857</t>
  </si>
  <si>
    <t>BLDG SVCS - 2ND SHIFT (PARKER)</t>
  </si>
  <si>
    <t>PARKER, MARY ANN - 121726</t>
  </si>
  <si>
    <t>BLDG SVCS - 1ST SHIFT (NELSON)</t>
  </si>
  <si>
    <t>KENDRICK, JAMES - 400199</t>
  </si>
  <si>
    <t>NELSON, GORDON EVERETT - 291831</t>
  </si>
  <si>
    <t>OSTERMYER, MARK - 401678</t>
  </si>
  <si>
    <t>FULSCHER, CRISTY JO - 403902</t>
  </si>
  <si>
    <t>ADMIN &amp; SUPPORT - PROJECTS (RUELLE)</t>
  </si>
  <si>
    <t>RUELLE, AMANDA - 282877</t>
  </si>
  <si>
    <t>ADMIN &amp; SUPPORT - HR (WEBB)</t>
  </si>
  <si>
    <t>MORSE, CATINA MARIE - 415409</t>
  </si>
  <si>
    <t>MILLER, HANNAH ELIZABETH - 338700</t>
  </si>
  <si>
    <t>WEBB, DAVID MCBRAYER - 392899</t>
  </si>
  <si>
    <t>WOOLSEY, NIKKI L. - 215805</t>
  </si>
  <si>
    <t>MCCULLEY, TRINITY DAWN - 363486</t>
  </si>
  <si>
    <t>ADMIN &amp; SUPPORT - CENTRAL SUPPLY [WAREHOUSE] (CARDEN)</t>
  </si>
  <si>
    <t>BRADBURN, DENNIS MITCHELL - 414780</t>
  </si>
  <si>
    <t>KEITH, RAYMOND THOMAS - 352981</t>
  </si>
  <si>
    <t>CARDEN, DONALD GLENN - 280662</t>
  </si>
  <si>
    <t>TALLEY, JEFFREY MCKINLEY - 362577</t>
  </si>
  <si>
    <t>CARPENTER, MITCHELL RYAN - 373118</t>
  </si>
  <si>
    <t>ADMIN &amp; SUPPORT - CENTRAL SUPPLY (MAPLES)</t>
  </si>
  <si>
    <t>HOLLOWAY, LUTHER DENNIS - 100336</t>
  </si>
  <si>
    <t>MAPLES, EDWARD D. - 108815</t>
  </si>
  <si>
    <t>ANDERSON, THOMAS L. - 124779</t>
  </si>
  <si>
    <t>TALLMAN, FRANK ALAN - 332434</t>
  </si>
  <si>
    <t>DE LA GARZA, ALBERTO - 414633</t>
  </si>
  <si>
    <t>HEWITT, MICHAEL JAMES - 414631</t>
  </si>
  <si>
    <t>ADMIN &amp; SUPPORT - AP/AR (MILLER)</t>
  </si>
  <si>
    <t>TOLBERT, JAMES HENRY - 340889</t>
  </si>
  <si>
    <t>AMONETT, STEVIN TYLER - 357584</t>
  </si>
  <si>
    <t>MILLER, AMY EALEY - 287196</t>
  </si>
  <si>
    <t>GIBSON, SUSAN LEE - 367437</t>
  </si>
  <si>
    <t>ADMIN &amp; SUPPORT - ADMIN (JOHNSON)</t>
  </si>
  <si>
    <t>ANDREW, GENEVA LEWIS - 340669</t>
  </si>
  <si>
    <t>MULLINS, JOHNNY DARREN - 337142</t>
  </si>
  <si>
    <t>JOHNSON, RICHARD BRYAN - 262063</t>
  </si>
  <si>
    <t>ELROD, MITZI L. - 145143</t>
  </si>
  <si>
    <t>SPOONS, SHEREE-ANN MARY - 238110</t>
  </si>
  <si>
    <t>GRAZIANO, RAYMOND ARTHUR - 383870</t>
  </si>
  <si>
    <t>!ADMINISTRATION - (BRADY)</t>
  </si>
  <si>
    <t>BRADY, MICHAEL JOSPEH - 410374</t>
  </si>
  <si>
    <t>PEDIGO, LEO R. - 123486</t>
  </si>
  <si>
    <t>Jan</t>
  </si>
  <si>
    <t>Apr</t>
  </si>
  <si>
    <t>Feb</t>
  </si>
  <si>
    <t>Sep</t>
  </si>
  <si>
    <t>Dec</t>
  </si>
  <si>
    <t>May</t>
  </si>
  <si>
    <t>Jul</t>
  </si>
  <si>
    <t>Jun</t>
  </si>
  <si>
    <t>Oct</t>
  </si>
  <si>
    <t>Mar</t>
  </si>
  <si>
    <t>Aug</t>
  </si>
  <si>
    <t>Nov</t>
  </si>
  <si>
    <t>William Mason</t>
  </si>
  <si>
    <t>Heidi Marie Cummings</t>
  </si>
  <si>
    <t xml:space="preserve">Re-order List </t>
  </si>
  <si>
    <t>(List the Part Codes of Items we need to re-order.)</t>
  </si>
  <si>
    <t>Fill Down</t>
  </si>
  <si>
    <t>Data Validation (limited)</t>
  </si>
  <si>
    <t>Data Validation (list)</t>
  </si>
  <si>
    <t>YES</t>
  </si>
  <si>
    <t>NO</t>
  </si>
  <si>
    <t>ANDY HOLT TOWER</t>
  </si>
  <si>
    <t>HASLAM MUSIC CENTER</t>
  </si>
  <si>
    <t>INTERNATIONAL HOUSE</t>
  </si>
  <si>
    <t>MIDDLEBROOK BUILDING</t>
  </si>
  <si>
    <t>NEYLAND STADIUM</t>
  </si>
  <si>
    <t>LAW COMPLEX</t>
  </si>
  <si>
    <t>HODGES LIBRARY</t>
  </si>
  <si>
    <t>Flashlight</t>
  </si>
  <si>
    <t>Central Stores Warehouse</t>
  </si>
  <si>
    <t>Extension Cord</t>
  </si>
  <si>
    <t>Work Gloves</t>
  </si>
  <si>
    <t>Hard Hat</t>
  </si>
  <si>
    <t>Track Screws</t>
  </si>
  <si>
    <t>Hammer</t>
  </si>
  <si>
    <t>Garden Hose</t>
  </si>
  <si>
    <t>Spray Bottle</t>
  </si>
  <si>
    <t>Floor Care Chemical</t>
  </si>
  <si>
    <t>Vacuum</t>
  </si>
  <si>
    <t>Waste Can</t>
  </si>
  <si>
    <t>Waste Can Liners</t>
  </si>
  <si>
    <t>Tissue</t>
  </si>
  <si>
    <t>Lawn Mower Blades</t>
  </si>
  <si>
    <t>Weed Eater Trimmer Head</t>
  </si>
  <si>
    <t>Custodial Warehouse</t>
  </si>
  <si>
    <t>Landscape Services Warehouse</t>
  </si>
  <si>
    <t>Antifreeze</t>
  </si>
  <si>
    <t>Part Name</t>
  </si>
  <si>
    <t>Location</t>
  </si>
  <si>
    <t>In stock</t>
  </si>
  <si>
    <t>Ordered</t>
  </si>
  <si>
    <t>TBD</t>
  </si>
  <si>
    <t>Status</t>
  </si>
  <si>
    <t>Range:</t>
  </si>
  <si>
    <t>Item</t>
  </si>
  <si>
    <t>Count</t>
  </si>
  <si>
    <t>mop</t>
  </si>
  <si>
    <t>tissue</t>
  </si>
  <si>
    <t>broom</t>
  </si>
  <si>
    <t>paper towels</t>
  </si>
  <si>
    <t>Criteria and Operator:</t>
  </si>
  <si>
    <t>Wildcard ?:</t>
  </si>
  <si>
    <t>Wildcard *:</t>
  </si>
  <si>
    <t>COUNT:</t>
  </si>
  <si>
    <t>COUNTA:</t>
  </si>
  <si>
    <t>SUM:</t>
  </si>
  <si>
    <t>SUMIF:</t>
  </si>
  <si>
    <t>IF</t>
  </si>
  <si>
    <t>AVERAGE:</t>
  </si>
  <si>
    <t>TRIM</t>
  </si>
  <si>
    <t xml:space="preserve">  bucket</t>
  </si>
  <si>
    <t xml:space="preserve"> paper towels</t>
  </si>
  <si>
    <t xml:space="preserve">     broom</t>
  </si>
  <si>
    <t>MIN:</t>
  </si>
  <si>
    <t>MAX:</t>
  </si>
  <si>
    <t>SUMPRODUCT:</t>
  </si>
  <si>
    <t>Box</t>
  </si>
  <si>
    <t>Crate</t>
  </si>
  <si>
    <t>Cost</t>
  </si>
  <si>
    <t>VLOOKUP</t>
  </si>
  <si>
    <t>Part No</t>
  </si>
  <si>
    <t>Qty in Stock</t>
  </si>
  <si>
    <t>NAME</t>
  </si>
  <si>
    <t>WORK TEAM</t>
  </si>
  <si>
    <t>BIRTHDAY MONTH</t>
  </si>
  <si>
    <t>Total Count (Fixed):</t>
  </si>
  <si>
    <t>Total Count (cell ref):</t>
  </si>
  <si>
    <t>Complicated:</t>
  </si>
  <si>
    <t>Simple:</t>
  </si>
  <si>
    <t>Complete</t>
  </si>
  <si>
    <t>In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</si>
</sst>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5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212529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13D32A"/>
      <name val="Calibri"/>
      <family val="2"/>
      <scheme val="minor"/>
    </font>
    <font>
      <sz val="11"/>
      <color rgb="FF13D32A"/>
      <name val="Calibri"/>
      <family val="2"/>
      <scheme val="minor"/>
    </font>
    <font>
      <b/>
      <sz val="11"/>
      <color rgb="FF50104B"/>
      <name val="Calibri"/>
      <family val="2"/>
      <scheme val="minor"/>
    </font>
    <font>
      <sz val="11"/>
      <color rgb="FF50104B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66"/>
      <name val="Calibri"/>
      <family val="2"/>
      <scheme val="minor"/>
    </font>
    <font>
      <sz val="11"/>
      <color rgb="FFFF0066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59">
    <xf numFmtId="0" fontId="0" fillId="0" borderId="0" xfId="0"/>
    <xf numFmtId="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0" xfId="2"/>
    <xf numFmtId="0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49" fontId="0" fillId="0" borderId="0" xfId="0" applyNumberForma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/>
    <xf numFmtId="0" fontId="10" fillId="0" borderId="0" xfId="0" applyFont="1" applyFill="1" applyBorder="1" applyAlignment="1"/>
    <xf numFmtId="0" fontId="5" fillId="0" borderId="0" xfId="0" applyFont="1"/>
    <xf numFmtId="0" fontId="1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2" xfId="0" applyBorder="1"/>
    <xf numFmtId="0" fontId="0" fillId="3" borderId="2" xfId="0" applyFill="1" applyBorder="1"/>
    <xf numFmtId="0" fontId="0" fillId="0" borderId="4" xfId="0" applyBorder="1"/>
    <xf numFmtId="0" fontId="0" fillId="0" borderId="0" xfId="0" applyBorder="1"/>
    <xf numFmtId="0" fontId="0" fillId="3" borderId="0" xfId="0" applyFill="1" applyBorder="1"/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2" borderId="1" xfId="0" applyFont="1" applyFill="1" applyBorder="1"/>
    <xf numFmtId="0" fontId="0" fillId="0" borderId="3" xfId="0" applyFill="1" applyBorder="1"/>
    <xf numFmtId="0" fontId="0" fillId="0" borderId="5" xfId="0" applyFill="1" applyBorder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0" xfId="0" applyFont="1" applyBorder="1"/>
    <xf numFmtId="0" fontId="12" fillId="0" borderId="5" xfId="0" applyFont="1" applyBorder="1"/>
    <xf numFmtId="0" fontId="11" fillId="2" borderId="6" xfId="0" applyFont="1" applyFill="1" applyBorder="1"/>
    <xf numFmtId="0" fontId="12" fillId="0" borderId="7" xfId="0" applyFont="1" applyBorder="1"/>
    <xf numFmtId="0" fontId="12" fillId="0" borderId="8" xfId="0" applyFont="1" applyBorder="1"/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/>
    <xf numFmtId="0" fontId="13" fillId="2" borderId="4" xfId="0" applyFont="1" applyFill="1" applyBorder="1"/>
    <xf numFmtId="0" fontId="13" fillId="2" borderId="6" xfId="0" applyFont="1" applyFill="1" applyBorder="1"/>
    <xf numFmtId="0" fontId="14" fillId="0" borderId="7" xfId="0" applyFont="1" applyBorder="1"/>
    <xf numFmtId="0" fontId="14" fillId="0" borderId="8" xfId="0" applyFont="1" applyBorder="1"/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0" fontId="16" fillId="0" borderId="0" xfId="0" applyFont="1" applyBorder="1"/>
    <xf numFmtId="0" fontId="16" fillId="0" borderId="5" xfId="0" applyFont="1" applyBorder="1"/>
    <xf numFmtId="0" fontId="15" fillId="2" borderId="4" xfId="0" applyFont="1" applyFill="1" applyBorder="1"/>
    <xf numFmtId="0" fontId="15" fillId="2" borderId="6" xfId="0" applyFont="1" applyFill="1" applyBorder="1"/>
    <xf numFmtId="0" fontId="16" fillId="0" borderId="7" xfId="0" applyFont="1" applyBorder="1"/>
    <xf numFmtId="0" fontId="16" fillId="0" borderId="8" xfId="0" applyFont="1" applyBorder="1"/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/>
    <xf numFmtId="0" fontId="18" fillId="0" borderId="3" xfId="0" applyFont="1" applyBorder="1"/>
    <xf numFmtId="0" fontId="18" fillId="0" borderId="4" xfId="0" applyFont="1" applyBorder="1"/>
    <xf numFmtId="0" fontId="18" fillId="0" borderId="0" xfId="0" applyFont="1" applyBorder="1"/>
    <xf numFmtId="0" fontId="18" fillId="0" borderId="5" xfId="0" applyFont="1" applyBorder="1"/>
    <xf numFmtId="0" fontId="17" fillId="2" borderId="4" xfId="0" applyFont="1" applyFill="1" applyBorder="1"/>
    <xf numFmtId="0" fontId="17" fillId="2" borderId="6" xfId="0" applyFont="1" applyFill="1" applyBorder="1"/>
    <xf numFmtId="0" fontId="18" fillId="0" borderId="7" xfId="0" applyFont="1" applyBorder="1"/>
    <xf numFmtId="0" fontId="18" fillId="0" borderId="8" xfId="0" applyFont="1" applyBorder="1"/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19" fillId="2" borderId="6" xfId="0" applyFont="1" applyFill="1" applyBorder="1"/>
    <xf numFmtId="0" fontId="7" fillId="0" borderId="7" xfId="0" applyFont="1" applyBorder="1"/>
    <xf numFmtId="0" fontId="7" fillId="0" borderId="8" xfId="0" applyFont="1" applyBorder="1"/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2" xfId="0" applyFont="1" applyBorder="1"/>
    <xf numFmtId="0" fontId="21" fillId="0" borderId="3" xfId="0" applyFont="1" applyBorder="1"/>
    <xf numFmtId="0" fontId="21" fillId="0" borderId="4" xfId="0" applyFont="1" applyBorder="1"/>
    <xf numFmtId="0" fontId="21" fillId="0" borderId="0" xfId="0" applyFont="1" applyBorder="1"/>
    <xf numFmtId="0" fontId="21" fillId="0" borderId="5" xfId="0" applyFont="1" applyBorder="1"/>
    <xf numFmtId="0" fontId="20" fillId="2" borderId="6" xfId="0" applyFont="1" applyFill="1" applyBorder="1"/>
    <xf numFmtId="0" fontId="21" fillId="0" borderId="7" xfId="0" applyFont="1" applyBorder="1"/>
    <xf numFmtId="0" fontId="21" fillId="0" borderId="8" xfId="0" applyFont="1" applyBorder="1"/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2" xfId="0" applyFont="1" applyBorder="1"/>
    <xf numFmtId="0" fontId="23" fillId="0" borderId="3" xfId="0" applyFont="1" applyBorder="1"/>
    <xf numFmtId="0" fontId="23" fillId="0" borderId="4" xfId="0" applyFont="1" applyBorder="1"/>
    <xf numFmtId="0" fontId="23" fillId="0" borderId="0" xfId="0" applyFont="1" applyBorder="1"/>
    <xf numFmtId="0" fontId="23" fillId="0" borderId="5" xfId="0" applyFont="1" applyBorder="1"/>
    <xf numFmtId="0" fontId="22" fillId="2" borderId="6" xfId="0" applyFont="1" applyFill="1" applyBorder="1"/>
    <xf numFmtId="0" fontId="23" fillId="0" borderId="7" xfId="0" applyFont="1" applyBorder="1"/>
    <xf numFmtId="0" fontId="23" fillId="0" borderId="8" xfId="0" applyFont="1" applyBorder="1"/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5" fillId="0" borderId="2" xfId="0" applyFont="1" applyBorder="1"/>
    <xf numFmtId="0" fontId="25" fillId="0" borderId="3" xfId="0" applyFont="1" applyBorder="1"/>
    <xf numFmtId="0" fontId="25" fillId="0" borderId="4" xfId="0" applyFont="1" applyBorder="1"/>
    <xf numFmtId="0" fontId="25" fillId="0" borderId="0" xfId="0" applyFont="1" applyBorder="1"/>
    <xf numFmtId="0" fontId="25" fillId="0" borderId="5" xfId="0" applyFont="1" applyBorder="1"/>
    <xf numFmtId="0" fontId="24" fillId="2" borderId="4" xfId="0" applyFont="1" applyFill="1" applyBorder="1"/>
    <xf numFmtId="0" fontId="24" fillId="2" borderId="6" xfId="0" applyFont="1" applyFill="1" applyBorder="1"/>
    <xf numFmtId="0" fontId="25" fillId="0" borderId="7" xfId="0" applyFont="1" applyBorder="1"/>
    <xf numFmtId="0" fontId="25" fillId="0" borderId="8" xfId="0" applyFont="1" applyBorder="1"/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7" fillId="0" borderId="2" xfId="0" applyFont="1" applyBorder="1"/>
    <xf numFmtId="0" fontId="27" fillId="0" borderId="3" xfId="0" applyFont="1" applyBorder="1"/>
    <xf numFmtId="0" fontId="27" fillId="0" borderId="4" xfId="0" applyFont="1" applyBorder="1"/>
    <xf numFmtId="0" fontId="27" fillId="0" borderId="0" xfId="0" applyFont="1" applyBorder="1"/>
    <xf numFmtId="164" fontId="27" fillId="0" borderId="0" xfId="3" applyNumberFormat="1" applyFont="1" applyBorder="1"/>
    <xf numFmtId="0" fontId="27" fillId="0" borderId="5" xfId="0" applyFont="1" applyBorder="1"/>
    <xf numFmtId="0" fontId="26" fillId="2" borderId="6" xfId="0" applyFont="1" applyFill="1" applyBorder="1"/>
    <xf numFmtId="0" fontId="27" fillId="0" borderId="7" xfId="0" applyFont="1" applyBorder="1"/>
    <xf numFmtId="0" fontId="27" fillId="0" borderId="8" xfId="0" applyFont="1" applyBorder="1"/>
    <xf numFmtId="164" fontId="27" fillId="0" borderId="7" xfId="3" applyNumberFormat="1" applyFont="1" applyBorder="1"/>
    <xf numFmtId="0" fontId="28" fillId="0" borderId="1" xfId="0" applyFont="1" applyBorder="1" applyAlignment="1">
      <alignment horizontal="center"/>
    </xf>
    <xf numFmtId="0" fontId="29" fillId="0" borderId="3" xfId="0" applyFont="1" applyBorder="1"/>
    <xf numFmtId="0" fontId="29" fillId="0" borderId="4" xfId="0" applyFont="1" applyBorder="1"/>
    <xf numFmtId="0" fontId="29" fillId="0" borderId="0" xfId="0" applyFont="1" applyBorder="1"/>
    <xf numFmtId="0" fontId="29" fillId="0" borderId="5" xfId="0" applyFont="1" applyBorder="1"/>
    <xf numFmtId="0" fontId="28" fillId="2" borderId="6" xfId="0" applyFont="1" applyFill="1" applyBorder="1"/>
    <xf numFmtId="0" fontId="29" fillId="0" borderId="7" xfId="0" applyFont="1" applyBorder="1"/>
    <xf numFmtId="0" fontId="29" fillId="0" borderId="8" xfId="0" applyFont="1" applyBorder="1"/>
    <xf numFmtId="0" fontId="28" fillId="0" borderId="4" xfId="0" applyFont="1" applyFill="1" applyBorder="1"/>
    <xf numFmtId="0" fontId="29" fillId="0" borderId="0" xfId="0" applyFont="1" applyFill="1" applyBorder="1"/>
    <xf numFmtId="0" fontId="28" fillId="0" borderId="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9" fillId="0" borderId="9" xfId="0" applyFont="1" applyBorder="1"/>
    <xf numFmtId="0" fontId="29" fillId="0" borderId="0" xfId="0" applyFont="1"/>
    <xf numFmtId="0" fontId="28" fillId="0" borderId="0" xfId="0" applyFont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3" fillId="0" borderId="2" xfId="0" applyFont="1" applyBorder="1"/>
    <xf numFmtId="0" fontId="33" fillId="0" borderId="3" xfId="0" applyFont="1" applyBorder="1"/>
    <xf numFmtId="0" fontId="33" fillId="0" borderId="4" xfId="0" applyFont="1" applyBorder="1"/>
    <xf numFmtId="0" fontId="33" fillId="0" borderId="0" xfId="0" applyFont="1" applyBorder="1"/>
    <xf numFmtId="0" fontId="33" fillId="0" borderId="5" xfId="0" applyFont="1" applyBorder="1"/>
    <xf numFmtId="0" fontId="33" fillId="2" borderId="7" xfId="0" applyFont="1" applyFill="1" applyBorder="1"/>
    <xf numFmtId="0" fontId="33" fillId="2" borderId="8" xfId="0" applyFont="1" applyFill="1" applyBorder="1"/>
    <xf numFmtId="44" fontId="33" fillId="0" borderId="0" xfId="3" applyNumberFormat="1" applyFont="1" applyBorder="1"/>
    <xf numFmtId="0" fontId="32" fillId="2" borderId="6" xfId="0" applyFont="1" applyFill="1" applyBorder="1"/>
    <xf numFmtId="0" fontId="32" fillId="2" borderId="7" xfId="0" applyFont="1" applyFill="1" applyBorder="1" applyAlignment="1">
      <alignment horizontal="left"/>
    </xf>
    <xf numFmtId="0" fontId="32" fillId="2" borderId="7" xfId="0" applyFont="1" applyFill="1" applyBorder="1" applyAlignment="1">
      <alignment horizontal="right"/>
    </xf>
    <xf numFmtId="44" fontId="33" fillId="2" borderId="7" xfId="0" applyNumberFormat="1" applyFont="1" applyFill="1" applyBorder="1"/>
    <xf numFmtId="44" fontId="34" fillId="0" borderId="0" xfId="0" applyNumberFormat="1" applyFont="1" applyBorder="1"/>
    <xf numFmtId="0" fontId="34" fillId="0" borderId="0" xfId="0" applyFont="1" applyBorder="1"/>
    <xf numFmtId="44" fontId="34" fillId="2" borderId="7" xfId="0" applyNumberFormat="1" applyFont="1" applyFill="1" applyBorder="1" applyAlignment="1">
      <alignment horizontal="right"/>
    </xf>
  </cellXfs>
  <cellStyles count="4">
    <cellStyle name="Currency" xfId="3" builtinId="4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8D9BA"/>
      <color rgb="FFE4D2AE"/>
      <color rgb="FFF2E6BC"/>
      <color rgb="FFE3D5AF"/>
      <color rgb="FFDECEA2"/>
      <color rgb="FFD7C48D"/>
      <color rgb="FFFF0066"/>
      <color rgb="FF9966FF"/>
      <color rgb="FF50104B"/>
      <color rgb="FF13D3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.utk.tennessee.edu\FacilitiesServices$\OSHA%20Training%20Tracked%20Monthly\OSHA%202017\September%202017%20OSHA%20Training%20D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rthdays"/>
      <sheetName val="Sheet1"/>
    </sheetNames>
    <sheetDataSet>
      <sheetData sheetId="0"/>
      <sheetData sheetId="1">
        <row r="1">
          <cell r="A1" t="str">
            <v>Completed</v>
          </cell>
        </row>
        <row r="2">
          <cell r="A2" t="str">
            <v>In Progress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69B3B-3CA4-4308-8137-F12F2CD52177}">
  <sheetPr>
    <tabColor rgb="FF7030A0"/>
  </sheetPr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1036</v>
      </c>
    </row>
    <row r="2" spans="1:1" x14ac:dyDescent="0.25">
      <c r="A2" t="s">
        <v>1035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DFB76-6F0A-42FC-B61C-623D39FBA7A6}">
  <dimension ref="A1:A7"/>
  <sheetViews>
    <sheetView workbookViewId="0">
      <selection activeCell="K22" sqref="K22"/>
    </sheetView>
  </sheetViews>
  <sheetFormatPr defaultRowHeight="15" x14ac:dyDescent="0.25"/>
  <cols>
    <col min="1" max="1" width="23" customWidth="1"/>
  </cols>
  <sheetData>
    <row r="1" spans="1:1" x14ac:dyDescent="0.25">
      <c r="A1" t="s">
        <v>967</v>
      </c>
    </row>
    <row r="2" spans="1:1" x14ac:dyDescent="0.25">
      <c r="A2" t="s">
        <v>968</v>
      </c>
    </row>
    <row r="3" spans="1:1" x14ac:dyDescent="0.25">
      <c r="A3" t="s">
        <v>973</v>
      </c>
    </row>
    <row r="4" spans="1:1" x14ac:dyDescent="0.25">
      <c r="A4" t="s">
        <v>969</v>
      </c>
    </row>
    <row r="5" spans="1:1" x14ac:dyDescent="0.25">
      <c r="A5" t="s">
        <v>972</v>
      </c>
    </row>
    <row r="6" spans="1:1" x14ac:dyDescent="0.25">
      <c r="A6" t="s">
        <v>970</v>
      </c>
    </row>
    <row r="7" spans="1:1" x14ac:dyDescent="0.25">
      <c r="A7" t="s">
        <v>971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CAAC1-09DF-418C-87EA-9C6927B65B43}">
  <dimension ref="A2"/>
  <sheetViews>
    <sheetView tabSelected="1" workbookViewId="0">
      <selection activeCell="I27" sqref="I27"/>
    </sheetView>
  </sheetViews>
  <sheetFormatPr defaultRowHeight="15" x14ac:dyDescent="0.25"/>
  <sheetData>
    <row r="2" spans="1:1" x14ac:dyDescent="0.25">
      <c r="A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1D9F3-551B-4714-B646-F56550F787F2}">
  <dimension ref="A1:M65"/>
  <sheetViews>
    <sheetView zoomScale="130" zoomScaleNormal="130" workbookViewId="0">
      <selection activeCell="D18" sqref="D18"/>
    </sheetView>
  </sheetViews>
  <sheetFormatPr defaultColWidth="17.7109375" defaultRowHeight="15" x14ac:dyDescent="0.25"/>
  <cols>
    <col min="1" max="16384" width="17.7109375" style="10"/>
  </cols>
  <sheetData>
    <row r="1" spans="1:13" s="2" customFormat="1" x14ac:dyDescent="0.25">
      <c r="A1" s="9" t="s">
        <v>5</v>
      </c>
      <c r="B1" s="9" t="s">
        <v>6</v>
      </c>
      <c r="C1" s="9" t="s">
        <v>7</v>
      </c>
      <c r="D1" s="9" t="s">
        <v>8</v>
      </c>
      <c r="E1" s="9" t="s">
        <v>9</v>
      </c>
      <c r="F1" s="9" t="s">
        <v>10</v>
      </c>
      <c r="G1" s="9" t="s">
        <v>11</v>
      </c>
      <c r="H1" s="9" t="s">
        <v>12</v>
      </c>
      <c r="I1" s="9" t="s">
        <v>13</v>
      </c>
      <c r="J1" s="9" t="s">
        <v>14</v>
      </c>
    </row>
    <row r="2" spans="1:13" x14ac:dyDescent="0.25">
      <c r="A2" s="10" t="s">
        <v>39</v>
      </c>
      <c r="B2" s="10" t="s">
        <v>40</v>
      </c>
      <c r="C2" s="10" t="s">
        <v>41</v>
      </c>
      <c r="D2" s="10" t="s">
        <v>42</v>
      </c>
      <c r="E2" s="10">
        <v>6</v>
      </c>
      <c r="F2" s="10">
        <v>2</v>
      </c>
      <c r="G2" s="10">
        <v>6</v>
      </c>
      <c r="H2" s="10" t="s">
        <v>4</v>
      </c>
      <c r="I2" s="10">
        <v>606.54</v>
      </c>
      <c r="J2" s="10">
        <v>606.54</v>
      </c>
    </row>
    <row r="3" spans="1:13" x14ac:dyDescent="0.25">
      <c r="A3" s="10" t="s">
        <v>87</v>
      </c>
      <c r="B3" s="10" t="s">
        <v>81</v>
      </c>
      <c r="C3" s="10" t="s">
        <v>88</v>
      </c>
      <c r="D3" s="10" t="s">
        <v>89</v>
      </c>
      <c r="E3" s="10">
        <v>17</v>
      </c>
      <c r="F3" s="10">
        <v>6</v>
      </c>
      <c r="G3" s="10">
        <v>13</v>
      </c>
      <c r="H3" s="10" t="s">
        <v>4</v>
      </c>
      <c r="I3" s="10">
        <v>9.1</v>
      </c>
      <c r="J3" s="10">
        <v>0</v>
      </c>
    </row>
    <row r="4" spans="1:13" x14ac:dyDescent="0.25">
      <c r="A4" s="10" t="s">
        <v>43</v>
      </c>
      <c r="B4" s="10" t="s">
        <v>40</v>
      </c>
      <c r="C4" s="10" t="s">
        <v>44</v>
      </c>
      <c r="D4" s="10" t="s">
        <v>45</v>
      </c>
      <c r="E4" s="10">
        <v>5</v>
      </c>
      <c r="F4" s="10">
        <v>2</v>
      </c>
      <c r="G4" s="10">
        <v>4</v>
      </c>
      <c r="H4" s="10" t="s">
        <v>4</v>
      </c>
      <c r="I4" s="10">
        <v>90.28</v>
      </c>
      <c r="J4" s="10">
        <v>0</v>
      </c>
    </row>
    <row r="5" spans="1:13" ht="16.5" customHeight="1" x14ac:dyDescent="0.25">
      <c r="A5" s="10" t="s">
        <v>49</v>
      </c>
      <c r="B5" s="10" t="s">
        <v>40</v>
      </c>
      <c r="C5" s="10" t="s">
        <v>50</v>
      </c>
      <c r="D5" s="10" t="s">
        <v>51</v>
      </c>
      <c r="E5" s="10">
        <v>12</v>
      </c>
      <c r="F5" s="10">
        <v>10</v>
      </c>
      <c r="G5" s="10">
        <v>30</v>
      </c>
      <c r="H5" s="10" t="s">
        <v>4</v>
      </c>
      <c r="I5" s="10">
        <v>4.93</v>
      </c>
      <c r="J5" s="10">
        <v>0</v>
      </c>
    </row>
    <row r="6" spans="1:13" x14ac:dyDescent="0.25">
      <c r="A6" s="10" t="s">
        <v>52</v>
      </c>
      <c r="B6" s="10" t="s">
        <v>40</v>
      </c>
      <c r="C6" s="10" t="s">
        <v>53</v>
      </c>
      <c r="D6" s="10" t="s">
        <v>54</v>
      </c>
      <c r="E6" s="10">
        <v>17</v>
      </c>
      <c r="F6" s="10">
        <v>6</v>
      </c>
      <c r="G6" s="10">
        <v>24</v>
      </c>
      <c r="H6" s="10" t="s">
        <v>4</v>
      </c>
      <c r="I6" s="10">
        <v>1.47</v>
      </c>
      <c r="J6" s="10">
        <v>0</v>
      </c>
    </row>
    <row r="7" spans="1:13" x14ac:dyDescent="0.25">
      <c r="A7" s="10" t="s">
        <v>55</v>
      </c>
      <c r="B7" s="10" t="s">
        <v>40</v>
      </c>
      <c r="C7" s="10" t="s">
        <v>56</v>
      </c>
      <c r="D7" s="10" t="s">
        <v>57</v>
      </c>
      <c r="E7" s="10">
        <v>101</v>
      </c>
      <c r="F7" s="10">
        <v>36</v>
      </c>
      <c r="G7" s="10">
        <v>144</v>
      </c>
      <c r="H7" s="10" t="s">
        <v>58</v>
      </c>
      <c r="I7" s="10">
        <v>1.96</v>
      </c>
      <c r="J7" s="10">
        <v>0</v>
      </c>
    </row>
    <row r="8" spans="1:13" x14ac:dyDescent="0.25">
      <c r="A8" s="10" t="s">
        <v>59</v>
      </c>
      <c r="B8" s="10" t="s">
        <v>40</v>
      </c>
      <c r="C8" s="10" t="s">
        <v>60</v>
      </c>
      <c r="D8" s="10" t="s">
        <v>61</v>
      </c>
      <c r="E8" s="10">
        <v>16</v>
      </c>
      <c r="F8" s="10">
        <v>12</v>
      </c>
      <c r="G8" s="10">
        <v>36</v>
      </c>
      <c r="H8" s="10" t="s">
        <v>4</v>
      </c>
      <c r="I8" s="10">
        <v>6.14</v>
      </c>
      <c r="J8" s="10">
        <v>0</v>
      </c>
    </row>
    <row r="9" spans="1:13" x14ac:dyDescent="0.25">
      <c r="A9" s="10" t="s">
        <v>46</v>
      </c>
      <c r="B9" s="10" t="s">
        <v>40</v>
      </c>
      <c r="C9" s="10" t="s">
        <v>47</v>
      </c>
      <c r="D9" s="10" t="s">
        <v>48</v>
      </c>
      <c r="E9" s="10">
        <v>3</v>
      </c>
      <c r="F9" s="10">
        <v>2</v>
      </c>
      <c r="G9" s="10">
        <v>8</v>
      </c>
      <c r="H9" s="10" t="s">
        <v>32</v>
      </c>
      <c r="I9" s="10">
        <v>13.5</v>
      </c>
      <c r="J9" s="10">
        <v>0</v>
      </c>
    </row>
    <row r="10" spans="1:13" x14ac:dyDescent="0.25">
      <c r="A10" s="10" t="s">
        <v>62</v>
      </c>
      <c r="B10" s="10" t="s">
        <v>40</v>
      </c>
      <c r="C10" s="10" t="s">
        <v>63</v>
      </c>
      <c r="D10" s="10" t="s">
        <v>64</v>
      </c>
      <c r="E10" s="10">
        <v>5</v>
      </c>
      <c r="F10" s="10">
        <v>4</v>
      </c>
      <c r="G10" s="10">
        <v>12</v>
      </c>
      <c r="H10" s="10" t="s">
        <v>4</v>
      </c>
      <c r="I10" s="10">
        <v>5.42</v>
      </c>
      <c r="J10" s="10">
        <v>0</v>
      </c>
    </row>
    <row r="11" spans="1:13" x14ac:dyDescent="0.25">
      <c r="A11" s="10" t="s">
        <v>65</v>
      </c>
      <c r="B11" s="10" t="s">
        <v>40</v>
      </c>
      <c r="C11" s="10" t="s">
        <v>66</v>
      </c>
      <c r="D11" s="10" t="s">
        <v>67</v>
      </c>
      <c r="E11" s="10">
        <v>8</v>
      </c>
      <c r="F11" s="10">
        <v>6</v>
      </c>
      <c r="G11" s="10">
        <v>12</v>
      </c>
      <c r="H11" s="10" t="s">
        <v>4</v>
      </c>
      <c r="I11" s="10">
        <v>14.02</v>
      </c>
      <c r="J11" s="10">
        <v>0</v>
      </c>
    </row>
    <row r="12" spans="1:13" x14ac:dyDescent="0.25">
      <c r="A12" s="10" t="s">
        <v>71</v>
      </c>
      <c r="B12" s="10" t="s">
        <v>40</v>
      </c>
      <c r="C12" s="10" t="s">
        <v>72</v>
      </c>
      <c r="D12" s="10" t="s">
        <v>73</v>
      </c>
      <c r="E12" s="10">
        <v>17</v>
      </c>
      <c r="F12" s="10">
        <v>10</v>
      </c>
      <c r="G12" s="10">
        <v>30</v>
      </c>
      <c r="H12" s="10" t="s">
        <v>32</v>
      </c>
      <c r="I12" s="10">
        <v>7.31</v>
      </c>
      <c r="J12" s="10">
        <v>0</v>
      </c>
    </row>
    <row r="13" spans="1:13" x14ac:dyDescent="0.25">
      <c r="A13" s="10" t="s">
        <v>74</v>
      </c>
      <c r="B13" s="10" t="s">
        <v>40</v>
      </c>
      <c r="C13" s="10" t="s">
        <v>75</v>
      </c>
      <c r="D13" s="10" t="s">
        <v>76</v>
      </c>
      <c r="E13" s="10">
        <v>4</v>
      </c>
      <c r="F13" s="10">
        <v>3</v>
      </c>
      <c r="G13" s="10">
        <v>8</v>
      </c>
      <c r="H13" s="10" t="s">
        <v>4</v>
      </c>
      <c r="I13" s="10">
        <v>63.65</v>
      </c>
      <c r="J13" s="10">
        <v>0</v>
      </c>
    </row>
    <row r="14" spans="1:13" x14ac:dyDescent="0.25">
      <c r="A14" s="11" t="s">
        <v>176</v>
      </c>
      <c r="B14" s="11" t="s">
        <v>40</v>
      </c>
      <c r="C14" s="11" t="s">
        <v>177</v>
      </c>
      <c r="D14" s="11" t="s">
        <v>178</v>
      </c>
      <c r="E14" s="1">
        <v>0</v>
      </c>
      <c r="F14" s="1">
        <v>24</v>
      </c>
      <c r="G14" s="1">
        <v>60</v>
      </c>
      <c r="H14" s="11" t="s">
        <v>4</v>
      </c>
      <c r="I14" s="1">
        <v>7.6</v>
      </c>
      <c r="J14" s="1">
        <v>0</v>
      </c>
      <c r="K14" s="2"/>
      <c r="L14" s="2"/>
      <c r="M14" s="2"/>
    </row>
    <row r="15" spans="1:13" x14ac:dyDescent="0.25">
      <c r="A15" s="11" t="s">
        <v>163</v>
      </c>
      <c r="B15" s="11" t="s">
        <v>40</v>
      </c>
      <c r="C15" s="11" t="s">
        <v>164</v>
      </c>
      <c r="D15" s="11" t="s">
        <v>165</v>
      </c>
      <c r="E15" s="1">
        <v>17</v>
      </c>
      <c r="F15" s="1">
        <v>8</v>
      </c>
      <c r="G15" s="1">
        <v>24</v>
      </c>
      <c r="H15" s="11" t="s">
        <v>4</v>
      </c>
      <c r="I15" s="1">
        <v>2.65</v>
      </c>
      <c r="J15" s="1">
        <v>0</v>
      </c>
      <c r="K15" s="2"/>
      <c r="L15" s="2"/>
      <c r="M15" s="2"/>
    </row>
    <row r="16" spans="1:13" x14ac:dyDescent="0.25">
      <c r="A16" s="11" t="s">
        <v>166</v>
      </c>
      <c r="B16" s="11" t="s">
        <v>40</v>
      </c>
      <c r="C16" s="11" t="s">
        <v>167</v>
      </c>
      <c r="D16" s="11" t="s">
        <v>168</v>
      </c>
      <c r="E16" s="1">
        <v>17</v>
      </c>
      <c r="F16" s="1">
        <v>0</v>
      </c>
      <c r="G16" s="1">
        <v>60</v>
      </c>
      <c r="H16" s="11" t="s">
        <v>169</v>
      </c>
      <c r="I16" s="1">
        <v>1.2</v>
      </c>
      <c r="J16" s="1">
        <v>0</v>
      </c>
      <c r="K16" s="2"/>
      <c r="L16" s="2"/>
      <c r="M16" s="2"/>
    </row>
    <row r="17" spans="1:13" x14ac:dyDescent="0.25">
      <c r="A17" s="11" t="s">
        <v>170</v>
      </c>
      <c r="B17" s="11" t="s">
        <v>40</v>
      </c>
      <c r="C17" s="11" t="s">
        <v>171</v>
      </c>
      <c r="D17" s="11" t="s">
        <v>172</v>
      </c>
      <c r="E17" s="1">
        <v>12</v>
      </c>
      <c r="F17" s="1">
        <v>4</v>
      </c>
      <c r="G17" s="1">
        <v>12</v>
      </c>
      <c r="H17" s="11" t="s">
        <v>4</v>
      </c>
      <c r="I17" s="1">
        <v>14</v>
      </c>
      <c r="J17" s="1">
        <v>0</v>
      </c>
      <c r="K17" s="2"/>
      <c r="L17" s="2"/>
      <c r="M17" s="2"/>
    </row>
    <row r="18" spans="1:13" x14ac:dyDescent="0.25">
      <c r="A18" s="11" t="s">
        <v>179</v>
      </c>
      <c r="B18" s="11" t="s">
        <v>40</v>
      </c>
      <c r="C18" s="11" t="s">
        <v>180</v>
      </c>
      <c r="D18" s="11" t="s">
        <v>181</v>
      </c>
      <c r="E18" s="1">
        <v>13</v>
      </c>
      <c r="F18" s="1">
        <v>8</v>
      </c>
      <c r="G18" s="1">
        <v>24</v>
      </c>
      <c r="H18" s="11" t="s">
        <v>4</v>
      </c>
      <c r="I18" s="1">
        <v>25.29</v>
      </c>
      <c r="J18" s="1">
        <v>0</v>
      </c>
      <c r="K18" s="2"/>
      <c r="L18" s="2"/>
      <c r="M18" s="2"/>
    </row>
    <row r="19" spans="1:13" x14ac:dyDescent="0.25">
      <c r="A19" s="11" t="s">
        <v>173</v>
      </c>
      <c r="B19" s="11" t="s">
        <v>40</v>
      </c>
      <c r="C19" s="11" t="s">
        <v>174</v>
      </c>
      <c r="D19" s="11" t="s">
        <v>175</v>
      </c>
      <c r="E19" s="1">
        <v>6</v>
      </c>
      <c r="F19" s="1">
        <v>4</v>
      </c>
      <c r="G19" s="1">
        <v>12</v>
      </c>
      <c r="H19" s="11" t="s">
        <v>4</v>
      </c>
      <c r="I19" s="1">
        <v>25.5</v>
      </c>
      <c r="J19" s="1">
        <v>0</v>
      </c>
      <c r="K19" s="2"/>
      <c r="L19" s="2"/>
      <c r="M19" s="2"/>
    </row>
    <row r="20" spans="1:13" x14ac:dyDescent="0.25">
      <c r="A20" s="10" t="s">
        <v>77</v>
      </c>
      <c r="B20" s="10" t="s">
        <v>40</v>
      </c>
      <c r="C20" s="10" t="s">
        <v>78</v>
      </c>
      <c r="D20" s="10" t="s">
        <v>79</v>
      </c>
      <c r="E20" s="10">
        <v>20</v>
      </c>
      <c r="F20" s="10">
        <v>8</v>
      </c>
      <c r="G20" s="10">
        <v>24</v>
      </c>
      <c r="H20" s="10" t="s">
        <v>4</v>
      </c>
      <c r="I20" s="10">
        <v>67.5</v>
      </c>
      <c r="J20" s="10">
        <v>0</v>
      </c>
    </row>
    <row r="21" spans="1:13" x14ac:dyDescent="0.25">
      <c r="A21" s="10" t="s">
        <v>68</v>
      </c>
      <c r="B21" s="10" t="s">
        <v>40</v>
      </c>
      <c r="C21" s="10" t="s">
        <v>69</v>
      </c>
      <c r="D21" s="10" t="s">
        <v>70</v>
      </c>
      <c r="E21" s="10">
        <v>29</v>
      </c>
      <c r="F21" s="10">
        <v>12</v>
      </c>
      <c r="G21" s="10">
        <v>36</v>
      </c>
      <c r="H21" s="10" t="s">
        <v>4</v>
      </c>
      <c r="I21" s="10">
        <v>83.13</v>
      </c>
      <c r="J21" s="10">
        <v>0</v>
      </c>
    </row>
    <row r="22" spans="1:13" x14ac:dyDescent="0.25">
      <c r="A22" s="11" t="s">
        <v>182</v>
      </c>
      <c r="B22" s="11" t="s">
        <v>40</v>
      </c>
      <c r="C22" s="11" t="s">
        <v>183</v>
      </c>
      <c r="D22" s="11" t="s">
        <v>184</v>
      </c>
      <c r="E22" s="1">
        <v>13</v>
      </c>
      <c r="F22" s="1">
        <v>10</v>
      </c>
      <c r="G22" s="1">
        <v>30</v>
      </c>
      <c r="H22" s="11" t="s">
        <v>32</v>
      </c>
      <c r="I22" s="1">
        <v>14.16</v>
      </c>
      <c r="J22" s="1">
        <v>0</v>
      </c>
      <c r="K22" s="2"/>
      <c r="L22" s="2"/>
      <c r="M22" s="2"/>
    </row>
    <row r="23" spans="1:13" x14ac:dyDescent="0.25">
      <c r="A23" s="11" t="s">
        <v>185</v>
      </c>
      <c r="B23" s="11" t="s">
        <v>40</v>
      </c>
      <c r="C23" s="11" t="s">
        <v>183</v>
      </c>
      <c r="D23" s="11" t="s">
        <v>186</v>
      </c>
      <c r="E23" s="1">
        <v>20</v>
      </c>
      <c r="F23" s="1">
        <v>10</v>
      </c>
      <c r="G23" s="1">
        <v>30</v>
      </c>
      <c r="H23" s="11" t="s">
        <v>32</v>
      </c>
      <c r="I23" s="1">
        <v>15</v>
      </c>
      <c r="J23" s="1">
        <v>0</v>
      </c>
      <c r="K23" s="2"/>
      <c r="L23" s="2"/>
      <c r="M23" s="2"/>
    </row>
    <row r="24" spans="1:13" x14ac:dyDescent="0.25">
      <c r="A24" s="11" t="s">
        <v>187</v>
      </c>
      <c r="B24" s="11" t="s">
        <v>40</v>
      </c>
      <c r="C24" s="11" t="s">
        <v>188</v>
      </c>
      <c r="D24" s="11" t="s">
        <v>189</v>
      </c>
      <c r="E24" s="1">
        <v>5</v>
      </c>
      <c r="F24" s="1">
        <v>5</v>
      </c>
      <c r="G24" s="1">
        <v>25</v>
      </c>
      <c r="H24" s="11" t="s">
        <v>4</v>
      </c>
      <c r="I24" s="1">
        <v>22.04</v>
      </c>
      <c r="J24" s="1">
        <v>0</v>
      </c>
      <c r="K24" s="2"/>
      <c r="L24" s="2"/>
      <c r="M24" s="2"/>
    </row>
    <row r="25" spans="1:13" x14ac:dyDescent="0.25">
      <c r="A25" s="11" t="s">
        <v>190</v>
      </c>
      <c r="B25" s="11" t="s">
        <v>40</v>
      </c>
      <c r="C25" s="11" t="s">
        <v>191</v>
      </c>
      <c r="D25" s="11" t="s">
        <v>192</v>
      </c>
      <c r="E25" s="1">
        <v>34</v>
      </c>
      <c r="F25" s="1">
        <v>12</v>
      </c>
      <c r="G25" s="1">
        <v>36</v>
      </c>
      <c r="H25" s="11" t="s">
        <v>4</v>
      </c>
      <c r="I25" s="1">
        <v>3.16</v>
      </c>
      <c r="J25" s="1">
        <v>0</v>
      </c>
      <c r="K25" s="2"/>
      <c r="L25" s="2"/>
      <c r="M25" s="2"/>
    </row>
    <row r="26" spans="1:13" s="2" customFormat="1" x14ac:dyDescent="0.25">
      <c r="A26" s="11" t="s">
        <v>193</v>
      </c>
      <c r="B26" s="11" t="s">
        <v>40</v>
      </c>
      <c r="C26" s="11" t="s">
        <v>191</v>
      </c>
      <c r="D26" s="11" t="s">
        <v>194</v>
      </c>
      <c r="E26" s="1">
        <v>35</v>
      </c>
      <c r="F26" s="1">
        <v>10</v>
      </c>
      <c r="G26" s="1">
        <v>35</v>
      </c>
      <c r="H26" s="11" t="s">
        <v>4</v>
      </c>
      <c r="I26" s="1">
        <v>4.49</v>
      </c>
      <c r="J26" s="1">
        <v>0</v>
      </c>
    </row>
    <row r="27" spans="1:13" s="2" customFormat="1" x14ac:dyDescent="0.25">
      <c r="A27" s="11" t="s">
        <v>195</v>
      </c>
      <c r="B27" s="11" t="s">
        <v>40</v>
      </c>
      <c r="C27" s="11" t="s">
        <v>196</v>
      </c>
      <c r="D27" s="11" t="s">
        <v>197</v>
      </c>
      <c r="E27" s="1">
        <v>1</v>
      </c>
      <c r="F27" s="1">
        <v>2</v>
      </c>
      <c r="G27" s="1">
        <v>6</v>
      </c>
      <c r="H27" s="11" t="s">
        <v>4</v>
      </c>
      <c r="I27" s="1">
        <v>85.18</v>
      </c>
      <c r="J27" s="1">
        <v>0</v>
      </c>
    </row>
    <row r="28" spans="1:13" s="2" customFormat="1" x14ac:dyDescent="0.25">
      <c r="A28" s="11" t="s">
        <v>198</v>
      </c>
      <c r="B28" s="11" t="s">
        <v>40</v>
      </c>
      <c r="C28" s="11" t="s">
        <v>196</v>
      </c>
      <c r="D28" s="11" t="s">
        <v>199</v>
      </c>
      <c r="E28" s="1">
        <v>1</v>
      </c>
      <c r="F28" s="1">
        <v>1</v>
      </c>
      <c r="G28" s="1">
        <v>3</v>
      </c>
      <c r="H28" s="11" t="s">
        <v>4</v>
      </c>
      <c r="I28" s="1">
        <v>112.14</v>
      </c>
      <c r="J28" s="1">
        <v>0</v>
      </c>
    </row>
    <row r="29" spans="1:13" s="2" customFormat="1" x14ac:dyDescent="0.25">
      <c r="A29" s="11" t="s">
        <v>214</v>
      </c>
      <c r="B29" s="11" t="s">
        <v>1</v>
      </c>
      <c r="C29" s="11" t="s">
        <v>215</v>
      </c>
      <c r="D29" s="11" t="s">
        <v>216</v>
      </c>
      <c r="E29" s="1">
        <v>21</v>
      </c>
      <c r="F29" s="1">
        <v>6</v>
      </c>
      <c r="G29" s="1">
        <v>12</v>
      </c>
      <c r="H29" s="11" t="s">
        <v>4</v>
      </c>
      <c r="I29" s="1">
        <v>23.3</v>
      </c>
      <c r="J29" s="1">
        <v>29.31</v>
      </c>
    </row>
    <row r="30" spans="1:13" s="2" customFormat="1" x14ac:dyDescent="0.25">
      <c r="A30" s="11" t="s">
        <v>217</v>
      </c>
      <c r="B30" s="11" t="s">
        <v>1</v>
      </c>
      <c r="C30" s="11" t="s">
        <v>215</v>
      </c>
      <c r="D30" s="11" t="s">
        <v>218</v>
      </c>
      <c r="E30" s="1">
        <v>0</v>
      </c>
      <c r="F30" s="1">
        <v>6</v>
      </c>
      <c r="G30" s="1">
        <v>12</v>
      </c>
      <c r="H30" s="11" t="s">
        <v>4</v>
      </c>
      <c r="I30" s="1">
        <v>23.3</v>
      </c>
      <c r="J30" s="1">
        <v>44.1</v>
      </c>
    </row>
    <row r="31" spans="1:13" s="2" customFormat="1" x14ac:dyDescent="0.25">
      <c r="A31" s="11" t="s">
        <v>219</v>
      </c>
      <c r="B31" s="11" t="s">
        <v>1</v>
      </c>
      <c r="C31" s="11" t="s">
        <v>215</v>
      </c>
      <c r="D31" s="11" t="s">
        <v>220</v>
      </c>
      <c r="E31" s="1">
        <v>0</v>
      </c>
      <c r="F31" s="1">
        <v>6</v>
      </c>
      <c r="G31" s="1">
        <v>12</v>
      </c>
      <c r="H31" s="11" t="s">
        <v>4</v>
      </c>
      <c r="I31" s="1">
        <v>27</v>
      </c>
      <c r="J31" s="1">
        <v>28.11</v>
      </c>
    </row>
    <row r="32" spans="1:13" s="2" customFormat="1" x14ac:dyDescent="0.25">
      <c r="A32" s="11" t="s">
        <v>221</v>
      </c>
      <c r="B32" s="11" t="s">
        <v>1</v>
      </c>
      <c r="C32" s="11" t="s">
        <v>215</v>
      </c>
      <c r="D32" s="11" t="s">
        <v>222</v>
      </c>
      <c r="E32" s="1">
        <v>0</v>
      </c>
      <c r="F32" s="1">
        <v>6</v>
      </c>
      <c r="G32" s="1">
        <v>12</v>
      </c>
      <c r="H32" s="11" t="s">
        <v>4</v>
      </c>
      <c r="I32" s="1">
        <v>27</v>
      </c>
      <c r="J32" s="1">
        <v>28.11</v>
      </c>
    </row>
    <row r="33" spans="1:13" s="2" customFormat="1" x14ac:dyDescent="0.25">
      <c r="A33" s="11" t="s">
        <v>223</v>
      </c>
      <c r="B33" s="11" t="s">
        <v>1</v>
      </c>
      <c r="C33" s="11" t="s">
        <v>215</v>
      </c>
      <c r="D33" s="11" t="s">
        <v>224</v>
      </c>
      <c r="E33" s="1">
        <v>0</v>
      </c>
      <c r="F33" s="1">
        <v>6</v>
      </c>
      <c r="G33" s="1">
        <v>12</v>
      </c>
      <c r="H33" s="11" t="s">
        <v>4</v>
      </c>
      <c r="I33" s="1">
        <v>24.71</v>
      </c>
      <c r="J33" s="1">
        <v>24.38</v>
      </c>
    </row>
    <row r="34" spans="1:13" s="2" customFormat="1" x14ac:dyDescent="0.25">
      <c r="A34" s="11" t="s">
        <v>225</v>
      </c>
      <c r="B34" s="11" t="s">
        <v>1</v>
      </c>
      <c r="C34" s="11" t="s">
        <v>226</v>
      </c>
      <c r="D34" s="11" t="s">
        <v>227</v>
      </c>
      <c r="E34" s="1">
        <v>0</v>
      </c>
      <c r="F34" s="1">
        <v>6</v>
      </c>
      <c r="G34" s="1">
        <v>12</v>
      </c>
      <c r="H34" s="11" t="s">
        <v>4</v>
      </c>
      <c r="I34" s="1">
        <v>3.01</v>
      </c>
      <c r="J34" s="1">
        <v>3.39</v>
      </c>
    </row>
    <row r="35" spans="1:13" s="2" customFormat="1" x14ac:dyDescent="0.25">
      <c r="A35" s="11" t="s">
        <v>228</v>
      </c>
      <c r="B35" s="11" t="s">
        <v>1</v>
      </c>
      <c r="C35" s="11" t="s">
        <v>226</v>
      </c>
      <c r="D35" s="11" t="s">
        <v>229</v>
      </c>
      <c r="E35" s="1">
        <v>0</v>
      </c>
      <c r="F35" s="1">
        <v>6</v>
      </c>
      <c r="G35" s="1">
        <v>12</v>
      </c>
      <c r="H35" s="11" t="s">
        <v>4</v>
      </c>
      <c r="I35" s="1">
        <v>4</v>
      </c>
      <c r="J35" s="1">
        <v>4.3899999999999997</v>
      </c>
    </row>
    <row r="36" spans="1:13" s="2" customFormat="1" x14ac:dyDescent="0.25">
      <c r="A36" s="10" t="s">
        <v>0</v>
      </c>
      <c r="B36" s="10" t="s">
        <v>1</v>
      </c>
      <c r="C36" s="10" t="s">
        <v>2</v>
      </c>
      <c r="D36" s="10" t="s">
        <v>3</v>
      </c>
      <c r="E36" s="10">
        <v>25</v>
      </c>
      <c r="F36" s="10">
        <v>6</v>
      </c>
      <c r="G36" s="10">
        <v>12</v>
      </c>
      <c r="H36" s="10" t="s">
        <v>4</v>
      </c>
      <c r="I36" s="10">
        <v>1.75</v>
      </c>
      <c r="J36" s="10">
        <v>1.75</v>
      </c>
      <c r="K36" s="10"/>
      <c r="L36" s="10"/>
      <c r="M36" s="10"/>
    </row>
    <row r="37" spans="1:13" s="2" customFormat="1" x14ac:dyDescent="0.25">
      <c r="A37" s="10" t="s">
        <v>33</v>
      </c>
      <c r="B37" s="10" t="s">
        <v>1</v>
      </c>
      <c r="C37" s="10" t="s">
        <v>34</v>
      </c>
      <c r="D37" s="10" t="s">
        <v>35</v>
      </c>
      <c r="E37" s="10">
        <v>0</v>
      </c>
      <c r="F37" s="10">
        <v>1</v>
      </c>
      <c r="G37" s="10">
        <v>5</v>
      </c>
      <c r="H37" s="10" t="s">
        <v>4</v>
      </c>
      <c r="I37" s="10">
        <v>223.4</v>
      </c>
      <c r="J37" s="10">
        <v>207</v>
      </c>
      <c r="K37" s="10"/>
      <c r="L37" s="10"/>
      <c r="M37" s="10"/>
    </row>
    <row r="38" spans="1:13" s="2" customFormat="1" x14ac:dyDescent="0.25">
      <c r="A38" s="10" t="s">
        <v>15</v>
      </c>
      <c r="B38" s="10" t="s">
        <v>1</v>
      </c>
      <c r="C38" s="10" t="s">
        <v>16</v>
      </c>
      <c r="D38" s="10" t="s">
        <v>17</v>
      </c>
      <c r="E38" s="10">
        <v>7</v>
      </c>
      <c r="F38" s="10">
        <v>6</v>
      </c>
      <c r="G38" s="10">
        <v>18</v>
      </c>
      <c r="H38" s="10" t="s">
        <v>18</v>
      </c>
      <c r="I38" s="10">
        <v>56.71</v>
      </c>
      <c r="J38" s="10">
        <v>58.15</v>
      </c>
      <c r="K38" s="10"/>
      <c r="L38" s="10"/>
      <c r="M38" s="10"/>
    </row>
    <row r="39" spans="1:13" s="2" customFormat="1" x14ac:dyDescent="0.25">
      <c r="A39" s="10" t="s">
        <v>29</v>
      </c>
      <c r="B39" s="10" t="s">
        <v>1</v>
      </c>
      <c r="C39" s="10" t="s">
        <v>30</v>
      </c>
      <c r="D39" s="10" t="s">
        <v>31</v>
      </c>
      <c r="E39" s="10">
        <v>182</v>
      </c>
      <c r="F39" s="10">
        <v>20</v>
      </c>
      <c r="G39" s="10">
        <v>100</v>
      </c>
      <c r="H39" s="10" t="s">
        <v>32</v>
      </c>
      <c r="I39" s="10">
        <v>5.77</v>
      </c>
      <c r="J39" s="10">
        <v>3.58</v>
      </c>
      <c r="K39" s="10"/>
      <c r="L39" s="10"/>
      <c r="M39" s="10"/>
    </row>
    <row r="40" spans="1:13" s="2" customFormat="1" x14ac:dyDescent="0.25">
      <c r="A40" s="10" t="s">
        <v>26</v>
      </c>
      <c r="B40" s="10" t="s">
        <v>1</v>
      </c>
      <c r="C40" s="10" t="s">
        <v>27</v>
      </c>
      <c r="D40" s="10" t="s">
        <v>28</v>
      </c>
      <c r="E40" s="10">
        <v>24</v>
      </c>
      <c r="F40" s="10">
        <v>40</v>
      </c>
      <c r="G40" s="10">
        <v>200</v>
      </c>
      <c r="H40" s="10" t="s">
        <v>22</v>
      </c>
      <c r="I40" s="10">
        <v>15.55</v>
      </c>
      <c r="J40" s="10">
        <v>15.55</v>
      </c>
      <c r="K40" s="10"/>
      <c r="L40" s="10"/>
      <c r="M40" s="10"/>
    </row>
    <row r="41" spans="1:13" s="2" customFormat="1" x14ac:dyDescent="0.25">
      <c r="A41" s="11" t="s">
        <v>200</v>
      </c>
      <c r="B41" s="11" t="s">
        <v>1</v>
      </c>
      <c r="C41" s="11" t="s">
        <v>201</v>
      </c>
      <c r="D41" s="11" t="s">
        <v>202</v>
      </c>
      <c r="E41" s="1">
        <v>17</v>
      </c>
      <c r="F41" s="1">
        <v>5</v>
      </c>
      <c r="G41" s="1">
        <v>10</v>
      </c>
      <c r="H41" s="11" t="s">
        <v>169</v>
      </c>
      <c r="I41" s="1">
        <v>7.79</v>
      </c>
      <c r="J41" s="1">
        <v>3.08</v>
      </c>
    </row>
    <row r="42" spans="1:13" s="2" customFormat="1" x14ac:dyDescent="0.25">
      <c r="A42" s="11" t="s">
        <v>203</v>
      </c>
      <c r="B42" s="11" t="s">
        <v>1</v>
      </c>
      <c r="C42" s="11" t="s">
        <v>204</v>
      </c>
      <c r="D42" s="11" t="s">
        <v>205</v>
      </c>
      <c r="E42" s="1">
        <v>7</v>
      </c>
      <c r="F42" s="1">
        <v>24</v>
      </c>
      <c r="G42" s="1">
        <v>36</v>
      </c>
      <c r="H42" s="11" t="s">
        <v>4</v>
      </c>
      <c r="I42" s="1">
        <v>20.94</v>
      </c>
      <c r="J42" s="1">
        <v>1.75</v>
      </c>
    </row>
    <row r="43" spans="1:13" s="2" customFormat="1" x14ac:dyDescent="0.25">
      <c r="A43" s="11" t="s">
        <v>206</v>
      </c>
      <c r="B43" s="11" t="s">
        <v>1</v>
      </c>
      <c r="C43" s="11" t="s">
        <v>204</v>
      </c>
      <c r="D43" s="11" t="s">
        <v>207</v>
      </c>
      <c r="E43" s="1">
        <v>30</v>
      </c>
      <c r="F43" s="1">
        <v>24</v>
      </c>
      <c r="G43" s="1">
        <v>36</v>
      </c>
      <c r="H43" s="11" t="s">
        <v>4</v>
      </c>
      <c r="I43" s="1">
        <v>20.94</v>
      </c>
      <c r="J43" s="1">
        <v>1.75</v>
      </c>
    </row>
    <row r="44" spans="1:13" s="2" customFormat="1" x14ac:dyDescent="0.25">
      <c r="A44" s="11" t="s">
        <v>208</v>
      </c>
      <c r="B44" s="11" t="s">
        <v>1</v>
      </c>
      <c r="C44" s="11" t="s">
        <v>204</v>
      </c>
      <c r="D44" s="11" t="s">
        <v>209</v>
      </c>
      <c r="E44" s="1">
        <v>23</v>
      </c>
      <c r="F44" s="1">
        <v>24</v>
      </c>
      <c r="G44" s="1">
        <v>36</v>
      </c>
      <c r="H44" s="11" t="s">
        <v>4</v>
      </c>
      <c r="I44" s="1">
        <v>1.75</v>
      </c>
      <c r="J44" s="1">
        <v>1.75</v>
      </c>
    </row>
    <row r="45" spans="1:13" s="2" customFormat="1" x14ac:dyDescent="0.25">
      <c r="A45" s="11" t="s">
        <v>210</v>
      </c>
      <c r="B45" s="11" t="s">
        <v>1</v>
      </c>
      <c r="C45" s="11" t="s">
        <v>204</v>
      </c>
      <c r="D45" s="11" t="s">
        <v>211</v>
      </c>
      <c r="E45" s="1">
        <v>61</v>
      </c>
      <c r="F45" s="1">
        <v>24</v>
      </c>
      <c r="G45" s="1">
        <v>36</v>
      </c>
      <c r="H45" s="11" t="s">
        <v>4</v>
      </c>
      <c r="I45" s="1">
        <v>1.75</v>
      </c>
      <c r="J45" s="1">
        <v>1.75</v>
      </c>
    </row>
    <row r="46" spans="1:13" s="2" customFormat="1" x14ac:dyDescent="0.25">
      <c r="A46" s="11" t="s">
        <v>212</v>
      </c>
      <c r="B46" s="11" t="s">
        <v>1</v>
      </c>
      <c r="C46" s="11" t="s">
        <v>204</v>
      </c>
      <c r="D46" s="11" t="s">
        <v>213</v>
      </c>
      <c r="E46" s="1">
        <v>120</v>
      </c>
      <c r="F46" s="1">
        <v>24</v>
      </c>
      <c r="G46" s="1">
        <v>36</v>
      </c>
      <c r="H46" s="11" t="s">
        <v>4</v>
      </c>
      <c r="I46" s="1">
        <v>20.94</v>
      </c>
      <c r="J46" s="1">
        <v>1.75</v>
      </c>
    </row>
    <row r="47" spans="1:13" s="2" customFormat="1" x14ac:dyDescent="0.25">
      <c r="A47" s="10" t="s">
        <v>19</v>
      </c>
      <c r="B47" s="10" t="s">
        <v>1</v>
      </c>
      <c r="C47" s="10" t="s">
        <v>20</v>
      </c>
      <c r="D47" s="10" t="s">
        <v>21</v>
      </c>
      <c r="E47" s="10">
        <v>0</v>
      </c>
      <c r="F47" s="10">
        <v>5</v>
      </c>
      <c r="G47" s="10">
        <v>19</v>
      </c>
      <c r="H47" s="10" t="s">
        <v>22</v>
      </c>
      <c r="I47" s="10">
        <v>29.87</v>
      </c>
      <c r="J47" s="10">
        <v>36.24</v>
      </c>
      <c r="K47" s="10"/>
      <c r="L47" s="10"/>
      <c r="M47" s="10"/>
    </row>
    <row r="48" spans="1:13" s="2" customFormat="1" x14ac:dyDescent="0.25">
      <c r="A48" s="10" t="s">
        <v>36</v>
      </c>
      <c r="B48" s="10" t="s">
        <v>1</v>
      </c>
      <c r="C48" s="10" t="s">
        <v>37</v>
      </c>
      <c r="D48" s="10" t="s">
        <v>38</v>
      </c>
      <c r="E48" s="10">
        <v>101</v>
      </c>
      <c r="F48" s="10">
        <v>50</v>
      </c>
      <c r="G48" s="10">
        <v>100</v>
      </c>
      <c r="H48" s="10" t="s">
        <v>4</v>
      </c>
      <c r="I48" s="10">
        <v>4</v>
      </c>
      <c r="J48" s="10">
        <v>4</v>
      </c>
      <c r="K48" s="10"/>
      <c r="L48" s="10"/>
      <c r="M48" s="10"/>
    </row>
    <row r="49" spans="1:13" s="2" customFormat="1" x14ac:dyDescent="0.25">
      <c r="A49" s="11" t="s">
        <v>230</v>
      </c>
      <c r="B49" s="11" t="s">
        <v>1</v>
      </c>
      <c r="C49" s="11" t="s">
        <v>37</v>
      </c>
      <c r="D49" s="11" t="s">
        <v>231</v>
      </c>
      <c r="E49" s="1">
        <v>190</v>
      </c>
      <c r="F49" s="1">
        <v>25</v>
      </c>
      <c r="G49" s="1">
        <v>144</v>
      </c>
      <c r="H49" s="11" t="s">
        <v>58</v>
      </c>
      <c r="I49" s="1">
        <v>1.23</v>
      </c>
      <c r="J49" s="1">
        <v>1.23</v>
      </c>
    </row>
    <row r="50" spans="1:13" s="2" customFormat="1" x14ac:dyDescent="0.25">
      <c r="A50" s="10" t="s">
        <v>23</v>
      </c>
      <c r="B50" s="10" t="s">
        <v>1</v>
      </c>
      <c r="C50" s="10" t="s">
        <v>24</v>
      </c>
      <c r="D50" s="10" t="s">
        <v>25</v>
      </c>
      <c r="E50" s="10">
        <v>41</v>
      </c>
      <c r="F50" s="10">
        <v>40</v>
      </c>
      <c r="G50" s="10">
        <v>150</v>
      </c>
      <c r="H50" s="10" t="s">
        <v>22</v>
      </c>
      <c r="I50" s="10">
        <v>15.36</v>
      </c>
      <c r="J50" s="10">
        <v>15.34</v>
      </c>
      <c r="K50" s="10"/>
      <c r="L50" s="10"/>
      <c r="M50" s="10"/>
    </row>
    <row r="51" spans="1:13" s="2" customFormat="1" x14ac:dyDescent="0.25">
      <c r="A51" s="10" t="s">
        <v>80</v>
      </c>
      <c r="B51" s="10" t="s">
        <v>81</v>
      </c>
      <c r="C51" s="10" t="s">
        <v>82</v>
      </c>
      <c r="D51" s="10" t="s">
        <v>83</v>
      </c>
      <c r="E51" s="10">
        <v>0</v>
      </c>
      <c r="F51" s="10">
        <v>3</v>
      </c>
      <c r="G51" s="10">
        <v>6</v>
      </c>
      <c r="H51" s="10" t="s">
        <v>4</v>
      </c>
      <c r="I51" s="10">
        <v>19.89</v>
      </c>
      <c r="J51" s="10">
        <v>19.89</v>
      </c>
      <c r="K51" s="10"/>
      <c r="L51" s="10"/>
      <c r="M51" s="10"/>
    </row>
    <row r="52" spans="1:13" s="2" customFormat="1" x14ac:dyDescent="0.25">
      <c r="A52" s="10" t="s">
        <v>84</v>
      </c>
      <c r="B52" s="10" t="s">
        <v>81</v>
      </c>
      <c r="C52" s="10" t="s">
        <v>85</v>
      </c>
      <c r="D52" s="10" t="s">
        <v>86</v>
      </c>
      <c r="E52" s="10">
        <v>12</v>
      </c>
      <c r="F52" s="10">
        <v>1</v>
      </c>
      <c r="G52" s="10">
        <v>1</v>
      </c>
      <c r="H52" s="10" t="s">
        <v>4</v>
      </c>
      <c r="I52" s="10">
        <v>32.56</v>
      </c>
      <c r="J52" s="10">
        <v>32.950000000000003</v>
      </c>
      <c r="K52" s="10"/>
      <c r="L52" s="10"/>
      <c r="M52" s="10"/>
    </row>
    <row r="65" spans="3:3" x14ac:dyDescent="0.25">
      <c r="C65" s="11"/>
    </row>
  </sheetData>
  <sortState ref="A2:M52">
    <sortCondition ref="C2:C52"/>
  </sortState>
  <pageMargins left="0.7" right="0.7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0D11E-6F22-4B04-9313-5721CF333023}">
  <dimension ref="A1:E49"/>
  <sheetViews>
    <sheetView zoomScale="130" zoomScaleNormal="130" workbookViewId="0">
      <selection activeCell="E14" sqref="E14"/>
    </sheetView>
  </sheetViews>
  <sheetFormatPr defaultColWidth="17.7109375" defaultRowHeight="15" x14ac:dyDescent="0.25"/>
  <cols>
    <col min="1" max="16384" width="17.7109375" style="10"/>
  </cols>
  <sheetData>
    <row r="1" spans="1:5" ht="15.75" x14ac:dyDescent="0.25">
      <c r="A1" s="12" t="s">
        <v>960</v>
      </c>
      <c r="B1" s="13" t="s">
        <v>961</v>
      </c>
    </row>
    <row r="2" spans="1:5" x14ac:dyDescent="0.25">
      <c r="A2" s="10" t="s">
        <v>39</v>
      </c>
      <c r="B2" s="11" t="s">
        <v>223</v>
      </c>
      <c r="C2" s="11" t="s">
        <v>198</v>
      </c>
      <c r="D2" s="10" t="s">
        <v>46</v>
      </c>
      <c r="E2" s="10" t="s">
        <v>77</v>
      </c>
    </row>
    <row r="3" spans="1:5" x14ac:dyDescent="0.25">
      <c r="A3" s="10" t="s">
        <v>87</v>
      </c>
      <c r="B3" s="10" t="s">
        <v>39</v>
      </c>
      <c r="C3" s="11" t="s">
        <v>163</v>
      </c>
      <c r="D3" s="11" t="s">
        <v>195</v>
      </c>
      <c r="E3" s="11" t="s">
        <v>225</v>
      </c>
    </row>
    <row r="4" spans="1:5" x14ac:dyDescent="0.25">
      <c r="A4" s="11" t="s">
        <v>173</v>
      </c>
      <c r="B4" s="11" t="s">
        <v>173</v>
      </c>
      <c r="C4" s="10" t="s">
        <v>62</v>
      </c>
      <c r="D4" s="10" t="s">
        <v>39</v>
      </c>
      <c r="E4" s="10" t="s">
        <v>74</v>
      </c>
    </row>
    <row r="5" spans="1:5" ht="16.5" customHeight="1" x14ac:dyDescent="0.25">
      <c r="A5" s="10" t="s">
        <v>49</v>
      </c>
      <c r="B5" s="11" t="s">
        <v>195</v>
      </c>
      <c r="C5" s="11" t="s">
        <v>225</v>
      </c>
      <c r="D5" s="11" t="s">
        <v>179</v>
      </c>
      <c r="E5" s="10" t="s">
        <v>49</v>
      </c>
    </row>
    <row r="6" spans="1:5" x14ac:dyDescent="0.25">
      <c r="A6" s="10" t="s">
        <v>55</v>
      </c>
      <c r="B6" s="11" t="s">
        <v>225</v>
      </c>
      <c r="C6" s="11" t="s">
        <v>173</v>
      </c>
      <c r="D6" s="11" t="s">
        <v>173</v>
      </c>
      <c r="E6" s="11" t="s">
        <v>166</v>
      </c>
    </row>
    <row r="7" spans="1:5" x14ac:dyDescent="0.25">
      <c r="A7" s="11" t="s">
        <v>190</v>
      </c>
    </row>
    <row r="12" spans="1:5" x14ac:dyDescent="0.25">
      <c r="B12" s="2"/>
    </row>
    <row r="13" spans="1:5" x14ac:dyDescent="0.25">
      <c r="B13" s="2"/>
      <c r="C13" s="2"/>
    </row>
    <row r="14" spans="1:5" x14ac:dyDescent="0.25">
      <c r="B14" s="2"/>
      <c r="C14" s="2"/>
    </row>
    <row r="15" spans="1:5" x14ac:dyDescent="0.25">
      <c r="B15" s="2"/>
      <c r="C15" s="2"/>
    </row>
    <row r="19" spans="1:3" x14ac:dyDescent="0.25">
      <c r="B19" s="2"/>
      <c r="C19" s="2"/>
    </row>
    <row r="20" spans="1:3" x14ac:dyDescent="0.25">
      <c r="B20" s="2"/>
      <c r="C20" s="2"/>
    </row>
    <row r="21" spans="1:3" x14ac:dyDescent="0.25">
      <c r="B21" s="2"/>
      <c r="C21" s="2"/>
    </row>
    <row r="22" spans="1:3" x14ac:dyDescent="0.25">
      <c r="B22" s="2"/>
      <c r="C22" s="2"/>
    </row>
    <row r="23" spans="1:3" s="2" customFormat="1" x14ac:dyDescent="0.25"/>
    <row r="24" spans="1:3" s="2" customFormat="1" x14ac:dyDescent="0.25"/>
    <row r="25" spans="1:3" s="2" customFormat="1" x14ac:dyDescent="0.25"/>
    <row r="26" spans="1:3" s="2" customFormat="1" x14ac:dyDescent="0.25"/>
    <row r="27" spans="1:3" s="2" customFormat="1" x14ac:dyDescent="0.25"/>
    <row r="28" spans="1:3" s="2" customFormat="1" x14ac:dyDescent="0.25"/>
    <row r="29" spans="1:3" s="2" customFormat="1" x14ac:dyDescent="0.25"/>
    <row r="30" spans="1:3" s="2" customFormat="1" x14ac:dyDescent="0.25"/>
    <row r="31" spans="1:3" s="2" customFormat="1" x14ac:dyDescent="0.25"/>
    <row r="32" spans="1:3" s="2" customFormat="1" x14ac:dyDescent="0.25">
      <c r="A32" s="11"/>
    </row>
    <row r="33" spans="1:3" s="2" customFormat="1" x14ac:dyDescent="0.25">
      <c r="A33" s="10"/>
      <c r="B33" s="10"/>
      <c r="C33" s="10"/>
    </row>
    <row r="34" spans="1:3" s="2" customFormat="1" x14ac:dyDescent="0.25">
      <c r="A34" s="10"/>
      <c r="B34" s="10"/>
      <c r="C34" s="10"/>
    </row>
    <row r="35" spans="1:3" s="2" customFormat="1" x14ac:dyDescent="0.25">
      <c r="A35" s="10"/>
      <c r="B35" s="10"/>
      <c r="C35" s="10"/>
    </row>
    <row r="36" spans="1:3" s="2" customFormat="1" x14ac:dyDescent="0.25">
      <c r="A36" s="10"/>
      <c r="B36" s="10"/>
      <c r="C36" s="10"/>
    </row>
    <row r="37" spans="1:3" s="2" customFormat="1" x14ac:dyDescent="0.25">
      <c r="A37" s="10"/>
      <c r="B37" s="10"/>
      <c r="C37" s="10"/>
    </row>
    <row r="38" spans="1:3" s="2" customFormat="1" x14ac:dyDescent="0.25">
      <c r="A38" s="11"/>
    </row>
    <row r="39" spans="1:3" s="2" customFormat="1" x14ac:dyDescent="0.25">
      <c r="A39" s="11"/>
    </row>
    <row r="40" spans="1:3" s="2" customFormat="1" x14ac:dyDescent="0.25">
      <c r="A40" s="11"/>
    </row>
    <row r="41" spans="1:3" s="2" customFormat="1" x14ac:dyDescent="0.25">
      <c r="A41" s="11"/>
    </row>
    <row r="42" spans="1:3" s="2" customFormat="1" x14ac:dyDescent="0.25">
      <c r="A42" s="11"/>
    </row>
    <row r="43" spans="1:3" s="2" customFormat="1" x14ac:dyDescent="0.25">
      <c r="A43" s="11"/>
    </row>
    <row r="44" spans="1:3" s="2" customFormat="1" x14ac:dyDescent="0.25">
      <c r="A44" s="10"/>
      <c r="B44" s="10"/>
      <c r="C44" s="10"/>
    </row>
    <row r="45" spans="1:3" s="2" customFormat="1" x14ac:dyDescent="0.25">
      <c r="A45" s="10"/>
      <c r="B45" s="10"/>
      <c r="C45" s="10"/>
    </row>
    <row r="46" spans="1:3" s="2" customFormat="1" x14ac:dyDescent="0.25">
      <c r="A46" s="11"/>
    </row>
    <row r="47" spans="1:3" s="2" customFormat="1" x14ac:dyDescent="0.25">
      <c r="A47" s="10"/>
      <c r="B47" s="10"/>
      <c r="C47" s="10"/>
    </row>
    <row r="48" spans="1:3" s="2" customFormat="1" x14ac:dyDescent="0.25">
      <c r="A48" s="10"/>
      <c r="B48" s="10"/>
      <c r="C48" s="10"/>
    </row>
    <row r="49" spans="1:3" s="2" customFormat="1" x14ac:dyDescent="0.25">
      <c r="A49" s="10"/>
      <c r="B49" s="10"/>
      <c r="C49" s="10"/>
    </row>
  </sheetData>
  <pageMargins left="0.7" right="0.7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E322D-1C7A-42C4-80E6-0E5487DE4B3B}">
  <dimension ref="A1:D25"/>
  <sheetViews>
    <sheetView zoomScale="130" zoomScaleNormal="130" workbookViewId="0">
      <selection activeCell="A12" sqref="A12"/>
    </sheetView>
  </sheetViews>
  <sheetFormatPr defaultColWidth="34" defaultRowHeight="15.75" x14ac:dyDescent="0.25"/>
  <cols>
    <col min="1" max="1" width="38" style="5" customWidth="1"/>
    <col min="2" max="16384" width="34" style="5"/>
  </cols>
  <sheetData>
    <row r="1" spans="1:4" x14ac:dyDescent="0.25">
      <c r="A1" s="7" t="s">
        <v>958</v>
      </c>
      <c r="B1" s="8" t="s">
        <v>90</v>
      </c>
      <c r="C1" s="8" t="s">
        <v>91</v>
      </c>
      <c r="D1" s="4"/>
    </row>
    <row r="2" spans="1:4" x14ac:dyDescent="0.25">
      <c r="A2" s="7" t="s">
        <v>140</v>
      </c>
      <c r="B2" s="8" t="s">
        <v>92</v>
      </c>
      <c r="C2" s="8" t="s">
        <v>93</v>
      </c>
      <c r="D2" s="6"/>
    </row>
    <row r="3" spans="1:4" x14ac:dyDescent="0.25">
      <c r="A3" s="7" t="s">
        <v>141</v>
      </c>
      <c r="B3" s="8" t="s">
        <v>94</v>
      </c>
      <c r="C3" s="8" t="s">
        <v>95</v>
      </c>
    </row>
    <row r="4" spans="1:4" x14ac:dyDescent="0.25">
      <c r="A4" s="7" t="s">
        <v>142</v>
      </c>
      <c r="B4" s="8" t="s">
        <v>96</v>
      </c>
      <c r="C4" s="8" t="s">
        <v>97</v>
      </c>
    </row>
    <row r="5" spans="1:4" x14ac:dyDescent="0.25">
      <c r="A5" s="7" t="s">
        <v>143</v>
      </c>
      <c r="B5" s="8" t="s">
        <v>98</v>
      </c>
      <c r="C5" s="8" t="s">
        <v>99</v>
      </c>
    </row>
    <row r="6" spans="1:4" x14ac:dyDescent="0.25">
      <c r="A6" s="7" t="s">
        <v>144</v>
      </c>
      <c r="B6" s="8" t="s">
        <v>100</v>
      </c>
      <c r="C6" s="8" t="s">
        <v>101</v>
      </c>
    </row>
    <row r="7" spans="1:4" x14ac:dyDescent="0.25">
      <c r="A7" s="7" t="s">
        <v>145</v>
      </c>
      <c r="B7" s="8" t="s">
        <v>102</v>
      </c>
      <c r="C7" s="8" t="s">
        <v>103</v>
      </c>
    </row>
    <row r="8" spans="1:4" x14ac:dyDescent="0.25">
      <c r="A8" s="7" t="s">
        <v>146</v>
      </c>
      <c r="B8" s="8" t="s">
        <v>104</v>
      </c>
      <c r="C8" s="8" t="s">
        <v>105</v>
      </c>
    </row>
    <row r="9" spans="1:4" x14ac:dyDescent="0.25">
      <c r="A9" s="7" t="s">
        <v>147</v>
      </c>
      <c r="B9" s="8" t="s">
        <v>106</v>
      </c>
      <c r="C9" s="8" t="s">
        <v>107</v>
      </c>
    </row>
    <row r="10" spans="1:4" x14ac:dyDescent="0.25">
      <c r="A10" s="7" t="s">
        <v>148</v>
      </c>
      <c r="B10" s="8" t="s">
        <v>108</v>
      </c>
      <c r="C10" s="8" t="s">
        <v>109</v>
      </c>
    </row>
    <row r="11" spans="1:4" x14ac:dyDescent="0.25">
      <c r="A11" s="7" t="s">
        <v>149</v>
      </c>
      <c r="B11" s="8" t="s">
        <v>110</v>
      </c>
      <c r="C11" s="8" t="s">
        <v>111</v>
      </c>
    </row>
    <row r="12" spans="1:4" x14ac:dyDescent="0.25">
      <c r="A12" s="7" t="s">
        <v>150</v>
      </c>
      <c r="B12" s="8" t="s">
        <v>112</v>
      </c>
      <c r="C12" s="8" t="s">
        <v>113</v>
      </c>
    </row>
    <row r="13" spans="1:4" x14ac:dyDescent="0.25">
      <c r="A13" s="7" t="s">
        <v>151</v>
      </c>
      <c r="B13" s="8" t="s">
        <v>114</v>
      </c>
      <c r="C13" s="8" t="s">
        <v>115</v>
      </c>
    </row>
    <row r="14" spans="1:4" x14ac:dyDescent="0.25">
      <c r="A14" s="7" t="s">
        <v>152</v>
      </c>
      <c r="B14" s="8" t="s">
        <v>116</v>
      </c>
      <c r="C14" s="8" t="s">
        <v>117</v>
      </c>
    </row>
    <row r="15" spans="1:4" x14ac:dyDescent="0.25">
      <c r="A15" s="7" t="s">
        <v>153</v>
      </c>
      <c r="B15" s="8" t="s">
        <v>118</v>
      </c>
      <c r="C15" s="8" t="s">
        <v>119</v>
      </c>
    </row>
    <row r="16" spans="1:4" x14ac:dyDescent="0.25">
      <c r="A16" s="7" t="s">
        <v>154</v>
      </c>
      <c r="B16" s="8" t="s">
        <v>120</v>
      </c>
      <c r="C16" s="8" t="s">
        <v>121</v>
      </c>
    </row>
    <row r="17" spans="1:3" x14ac:dyDescent="0.25">
      <c r="A17" s="7" t="s">
        <v>155</v>
      </c>
      <c r="B17" s="8" t="s">
        <v>122</v>
      </c>
      <c r="C17" s="8" t="s">
        <v>123</v>
      </c>
    </row>
    <row r="18" spans="1:3" x14ac:dyDescent="0.25">
      <c r="A18" s="7" t="s">
        <v>156</v>
      </c>
      <c r="B18" s="8" t="s">
        <v>124</v>
      </c>
      <c r="C18" s="8" t="s">
        <v>125</v>
      </c>
    </row>
    <row r="19" spans="1:3" x14ac:dyDescent="0.25">
      <c r="A19" s="7" t="s">
        <v>157</v>
      </c>
      <c r="B19" s="8" t="s">
        <v>126</v>
      </c>
      <c r="C19" s="8" t="s">
        <v>127</v>
      </c>
    </row>
    <row r="20" spans="1:3" x14ac:dyDescent="0.25">
      <c r="A20" s="7" t="s">
        <v>959</v>
      </c>
      <c r="B20" s="8" t="s">
        <v>128</v>
      </c>
      <c r="C20" s="8" t="s">
        <v>129</v>
      </c>
    </row>
    <row r="21" spans="1:3" x14ac:dyDescent="0.25">
      <c r="A21" s="7" t="s">
        <v>158</v>
      </c>
      <c r="B21" s="8" t="s">
        <v>130</v>
      </c>
      <c r="C21" s="8" t="s">
        <v>131</v>
      </c>
    </row>
    <row r="22" spans="1:3" x14ac:dyDescent="0.25">
      <c r="A22" s="7" t="s">
        <v>159</v>
      </c>
      <c r="B22" s="8" t="s">
        <v>132</v>
      </c>
      <c r="C22" s="8" t="s">
        <v>133</v>
      </c>
    </row>
    <row r="23" spans="1:3" x14ac:dyDescent="0.25">
      <c r="A23" s="7" t="s">
        <v>160</v>
      </c>
      <c r="B23" s="8" t="s">
        <v>134</v>
      </c>
      <c r="C23" s="8" t="s">
        <v>135</v>
      </c>
    </row>
    <row r="24" spans="1:3" x14ac:dyDescent="0.25">
      <c r="A24" s="7" t="s">
        <v>161</v>
      </c>
      <c r="B24" s="8" t="s">
        <v>136</v>
      </c>
      <c r="C24" s="8" t="s">
        <v>137</v>
      </c>
    </row>
    <row r="25" spans="1:3" x14ac:dyDescent="0.25">
      <c r="A25" s="7" t="s">
        <v>162</v>
      </c>
      <c r="B25" s="8" t="s">
        <v>138</v>
      </c>
      <c r="C25" s="8" t="s">
        <v>139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89A87-7C2B-4F16-B31F-EB69F2B838E9}">
  <dimension ref="A1:C614"/>
  <sheetViews>
    <sheetView zoomScale="120" zoomScaleNormal="120" workbookViewId="0"/>
  </sheetViews>
  <sheetFormatPr defaultRowHeight="15" x14ac:dyDescent="0.25"/>
  <cols>
    <col min="1" max="1" width="37.5703125" customWidth="1"/>
    <col min="2" max="2" width="48.140625" customWidth="1"/>
  </cols>
  <sheetData>
    <row r="1" spans="1:3" x14ac:dyDescent="0.25">
      <c r="A1" t="s">
        <v>1028</v>
      </c>
      <c r="B1" t="s">
        <v>1029</v>
      </c>
      <c r="C1" t="s">
        <v>1030</v>
      </c>
    </row>
    <row r="2" spans="1:3" x14ac:dyDescent="0.25">
      <c r="A2" t="s">
        <v>945</v>
      </c>
      <c r="B2" t="s">
        <v>943</v>
      </c>
      <c r="C2" t="s">
        <v>946</v>
      </c>
    </row>
    <row r="3" spans="1:3" x14ac:dyDescent="0.25">
      <c r="A3" t="s">
        <v>944</v>
      </c>
      <c r="B3" t="s">
        <v>943</v>
      </c>
      <c r="C3" t="s">
        <v>947</v>
      </c>
    </row>
    <row r="4" spans="1:3" x14ac:dyDescent="0.25">
      <c r="A4" t="s">
        <v>942</v>
      </c>
      <c r="B4" t="s">
        <v>936</v>
      </c>
      <c r="C4" t="s">
        <v>946</v>
      </c>
    </row>
    <row r="5" spans="1:3" x14ac:dyDescent="0.25">
      <c r="A5" t="s">
        <v>941</v>
      </c>
      <c r="B5" t="s">
        <v>936</v>
      </c>
      <c r="C5" t="s">
        <v>946</v>
      </c>
    </row>
    <row r="6" spans="1:3" x14ac:dyDescent="0.25">
      <c r="A6" t="s">
        <v>940</v>
      </c>
      <c r="B6" t="s">
        <v>936</v>
      </c>
      <c r="C6" t="s">
        <v>948</v>
      </c>
    </row>
    <row r="7" spans="1:3" x14ac:dyDescent="0.25">
      <c r="A7" t="s">
        <v>939</v>
      </c>
      <c r="B7" t="s">
        <v>936</v>
      </c>
      <c r="C7" t="s">
        <v>948</v>
      </c>
    </row>
    <row r="8" spans="1:3" x14ac:dyDescent="0.25">
      <c r="A8" t="s">
        <v>938</v>
      </c>
      <c r="B8" t="s">
        <v>936</v>
      </c>
      <c r="C8" t="s">
        <v>949</v>
      </c>
    </row>
    <row r="9" spans="1:3" x14ac:dyDescent="0.25">
      <c r="A9" t="s">
        <v>937</v>
      </c>
      <c r="B9" t="s">
        <v>936</v>
      </c>
      <c r="C9" t="s">
        <v>950</v>
      </c>
    </row>
    <row r="10" spans="1:3" x14ac:dyDescent="0.25">
      <c r="A10" t="s">
        <v>935</v>
      </c>
      <c r="B10" t="s">
        <v>931</v>
      </c>
      <c r="C10" t="s">
        <v>947</v>
      </c>
    </row>
    <row r="11" spans="1:3" x14ac:dyDescent="0.25">
      <c r="A11" t="s">
        <v>934</v>
      </c>
      <c r="B11" t="s">
        <v>931</v>
      </c>
      <c r="C11" t="s">
        <v>951</v>
      </c>
    </row>
    <row r="12" spans="1:3" x14ac:dyDescent="0.25">
      <c r="A12" t="s">
        <v>933</v>
      </c>
      <c r="B12" t="s">
        <v>931</v>
      </c>
      <c r="C12" t="s">
        <v>952</v>
      </c>
    </row>
    <row r="13" spans="1:3" x14ac:dyDescent="0.25">
      <c r="A13" t="s">
        <v>932</v>
      </c>
      <c r="B13" t="s">
        <v>931</v>
      </c>
      <c r="C13" t="s">
        <v>949</v>
      </c>
    </row>
    <row r="14" spans="1:3" x14ac:dyDescent="0.25">
      <c r="A14" t="s">
        <v>930</v>
      </c>
      <c r="B14" t="s">
        <v>924</v>
      </c>
      <c r="C14" t="s">
        <v>947</v>
      </c>
    </row>
    <row r="15" spans="1:3" x14ac:dyDescent="0.25">
      <c r="A15" t="s">
        <v>929</v>
      </c>
      <c r="B15" t="s">
        <v>924</v>
      </c>
      <c r="C15" t="s">
        <v>947</v>
      </c>
    </row>
    <row r="16" spans="1:3" x14ac:dyDescent="0.25">
      <c r="A16" t="s">
        <v>928</v>
      </c>
      <c r="B16" t="s">
        <v>924</v>
      </c>
      <c r="C16" t="s">
        <v>953</v>
      </c>
    </row>
    <row r="17" spans="1:3" x14ac:dyDescent="0.25">
      <c r="A17" t="s">
        <v>927</v>
      </c>
      <c r="B17" t="s">
        <v>924</v>
      </c>
      <c r="C17" t="s">
        <v>949</v>
      </c>
    </row>
    <row r="18" spans="1:3" x14ac:dyDescent="0.25">
      <c r="A18" t="s">
        <v>926</v>
      </c>
      <c r="B18" t="s">
        <v>924</v>
      </c>
      <c r="C18" t="s">
        <v>954</v>
      </c>
    </row>
    <row r="19" spans="1:3" x14ac:dyDescent="0.25">
      <c r="A19" t="s">
        <v>925</v>
      </c>
      <c r="B19" t="s">
        <v>924</v>
      </c>
      <c r="C19" t="s">
        <v>950</v>
      </c>
    </row>
    <row r="20" spans="1:3" x14ac:dyDescent="0.25">
      <c r="A20" t="s">
        <v>923</v>
      </c>
      <c r="B20" t="s">
        <v>918</v>
      </c>
      <c r="C20" t="s">
        <v>948</v>
      </c>
    </row>
    <row r="21" spans="1:3" x14ac:dyDescent="0.25">
      <c r="A21" t="s">
        <v>922</v>
      </c>
      <c r="B21" t="s">
        <v>918</v>
      </c>
      <c r="C21" t="s">
        <v>948</v>
      </c>
    </row>
    <row r="22" spans="1:3" x14ac:dyDescent="0.25">
      <c r="A22" t="s">
        <v>921</v>
      </c>
      <c r="B22" t="s">
        <v>918</v>
      </c>
      <c r="C22" t="s">
        <v>953</v>
      </c>
    </row>
    <row r="23" spans="1:3" x14ac:dyDescent="0.25">
      <c r="A23" t="s">
        <v>920</v>
      </c>
      <c r="B23" t="s">
        <v>918</v>
      </c>
      <c r="C23" t="s">
        <v>952</v>
      </c>
    </row>
    <row r="24" spans="1:3" x14ac:dyDescent="0.25">
      <c r="A24" t="s">
        <v>919</v>
      </c>
      <c r="B24" t="s">
        <v>918</v>
      </c>
      <c r="C24" t="s">
        <v>950</v>
      </c>
    </row>
    <row r="25" spans="1:3" x14ac:dyDescent="0.25">
      <c r="A25" t="s">
        <v>917</v>
      </c>
      <c r="B25" t="s">
        <v>912</v>
      </c>
      <c r="C25" t="s">
        <v>948</v>
      </c>
    </row>
    <row r="26" spans="1:3" x14ac:dyDescent="0.25">
      <c r="A26" t="s">
        <v>916</v>
      </c>
      <c r="B26" t="s">
        <v>912</v>
      </c>
      <c r="C26" t="s">
        <v>948</v>
      </c>
    </row>
    <row r="27" spans="1:3" x14ac:dyDescent="0.25">
      <c r="A27" t="s">
        <v>915</v>
      </c>
      <c r="B27" t="s">
        <v>912</v>
      </c>
      <c r="C27" t="s">
        <v>955</v>
      </c>
    </row>
    <row r="28" spans="1:3" x14ac:dyDescent="0.25">
      <c r="A28" t="s">
        <v>914</v>
      </c>
      <c r="B28" t="s">
        <v>912</v>
      </c>
      <c r="C28" t="s">
        <v>953</v>
      </c>
    </row>
    <row r="29" spans="1:3" x14ac:dyDescent="0.25">
      <c r="A29" t="s">
        <v>913</v>
      </c>
      <c r="B29" t="s">
        <v>912</v>
      </c>
      <c r="C29" t="s">
        <v>952</v>
      </c>
    </row>
    <row r="30" spans="1:3" x14ac:dyDescent="0.25">
      <c r="A30" t="s">
        <v>911</v>
      </c>
      <c r="B30" t="s">
        <v>910</v>
      </c>
      <c r="C30" t="s">
        <v>947</v>
      </c>
    </row>
    <row r="31" spans="1:3" x14ac:dyDescent="0.25">
      <c r="A31" t="s">
        <v>909</v>
      </c>
      <c r="B31" t="s">
        <v>905</v>
      </c>
      <c r="C31" t="s">
        <v>946</v>
      </c>
    </row>
    <row r="32" spans="1:3" x14ac:dyDescent="0.25">
      <c r="A32" t="s">
        <v>908</v>
      </c>
      <c r="B32" t="s">
        <v>905</v>
      </c>
      <c r="C32" t="s">
        <v>948</v>
      </c>
    </row>
    <row r="33" spans="1:3" x14ac:dyDescent="0.25">
      <c r="A33" t="s">
        <v>907</v>
      </c>
      <c r="B33" t="s">
        <v>905</v>
      </c>
      <c r="C33" t="s">
        <v>955</v>
      </c>
    </row>
    <row r="34" spans="1:3" x14ac:dyDescent="0.25">
      <c r="A34" t="s">
        <v>906</v>
      </c>
      <c r="B34" t="s">
        <v>905</v>
      </c>
      <c r="C34" t="s">
        <v>951</v>
      </c>
    </row>
    <row r="35" spans="1:3" x14ac:dyDescent="0.25">
      <c r="A35" t="s">
        <v>904</v>
      </c>
      <c r="B35" t="s">
        <v>903</v>
      </c>
      <c r="C35" t="s">
        <v>955</v>
      </c>
    </row>
    <row r="36" spans="1:3" x14ac:dyDescent="0.25">
      <c r="A36" t="s">
        <v>902</v>
      </c>
      <c r="B36" t="s">
        <v>891</v>
      </c>
      <c r="C36" t="s">
        <v>946</v>
      </c>
    </row>
    <row r="37" spans="1:3" x14ac:dyDescent="0.25">
      <c r="A37" t="s">
        <v>901</v>
      </c>
      <c r="B37" t="s">
        <v>891</v>
      </c>
      <c r="C37" t="s">
        <v>946</v>
      </c>
    </row>
    <row r="38" spans="1:3" x14ac:dyDescent="0.25">
      <c r="A38" t="s">
        <v>900</v>
      </c>
      <c r="B38" t="s">
        <v>891</v>
      </c>
      <c r="C38" t="s">
        <v>955</v>
      </c>
    </row>
    <row r="39" spans="1:3" x14ac:dyDescent="0.25">
      <c r="A39" t="s">
        <v>899</v>
      </c>
      <c r="B39" t="s">
        <v>891</v>
      </c>
      <c r="C39" t="s">
        <v>951</v>
      </c>
    </row>
    <row r="40" spans="1:3" x14ac:dyDescent="0.25">
      <c r="A40" t="s">
        <v>898</v>
      </c>
      <c r="B40" t="s">
        <v>891</v>
      </c>
      <c r="C40" t="s">
        <v>953</v>
      </c>
    </row>
    <row r="41" spans="1:3" x14ac:dyDescent="0.25">
      <c r="A41" t="s">
        <v>897</v>
      </c>
      <c r="B41" t="s">
        <v>891</v>
      </c>
      <c r="C41" t="s">
        <v>953</v>
      </c>
    </row>
    <row r="42" spans="1:3" x14ac:dyDescent="0.25">
      <c r="A42" t="s">
        <v>896</v>
      </c>
      <c r="B42" t="s">
        <v>891</v>
      </c>
      <c r="C42" t="s">
        <v>956</v>
      </c>
    </row>
    <row r="43" spans="1:3" x14ac:dyDescent="0.25">
      <c r="A43" t="s">
        <v>895</v>
      </c>
      <c r="B43" t="s">
        <v>891</v>
      </c>
      <c r="C43" t="s">
        <v>956</v>
      </c>
    </row>
    <row r="44" spans="1:3" x14ac:dyDescent="0.25">
      <c r="A44" t="s">
        <v>894</v>
      </c>
      <c r="B44" t="s">
        <v>891</v>
      </c>
      <c r="C44" t="s">
        <v>949</v>
      </c>
    </row>
    <row r="45" spans="1:3" x14ac:dyDescent="0.25">
      <c r="A45" t="s">
        <v>893</v>
      </c>
      <c r="B45" t="s">
        <v>891</v>
      </c>
      <c r="C45" t="s">
        <v>954</v>
      </c>
    </row>
    <row r="46" spans="1:3" x14ac:dyDescent="0.25">
      <c r="A46" t="s">
        <v>892</v>
      </c>
      <c r="B46" t="s">
        <v>891</v>
      </c>
      <c r="C46" t="s">
        <v>950</v>
      </c>
    </row>
    <row r="47" spans="1:3" x14ac:dyDescent="0.25">
      <c r="A47" t="s">
        <v>890</v>
      </c>
      <c r="B47" t="s">
        <v>881</v>
      </c>
      <c r="C47" t="s">
        <v>946</v>
      </c>
    </row>
    <row r="48" spans="1:3" x14ac:dyDescent="0.25">
      <c r="A48" t="s">
        <v>889</v>
      </c>
      <c r="B48" t="s">
        <v>881</v>
      </c>
      <c r="C48" t="s">
        <v>948</v>
      </c>
    </row>
    <row r="49" spans="1:3" x14ac:dyDescent="0.25">
      <c r="A49" t="s">
        <v>888</v>
      </c>
      <c r="B49" t="s">
        <v>881</v>
      </c>
      <c r="C49" t="s">
        <v>947</v>
      </c>
    </row>
    <row r="50" spans="1:3" x14ac:dyDescent="0.25">
      <c r="A50" t="s">
        <v>887</v>
      </c>
      <c r="B50" t="s">
        <v>881</v>
      </c>
      <c r="C50" t="s">
        <v>947</v>
      </c>
    </row>
    <row r="51" spans="1:3" x14ac:dyDescent="0.25">
      <c r="A51" t="s">
        <v>886</v>
      </c>
      <c r="B51" t="s">
        <v>881</v>
      </c>
      <c r="C51" t="s">
        <v>952</v>
      </c>
    </row>
    <row r="52" spans="1:3" x14ac:dyDescent="0.25">
      <c r="A52" t="s">
        <v>885</v>
      </c>
      <c r="B52" t="s">
        <v>881</v>
      </c>
      <c r="C52" t="s">
        <v>956</v>
      </c>
    </row>
    <row r="53" spans="1:3" x14ac:dyDescent="0.25">
      <c r="A53" t="s">
        <v>884</v>
      </c>
      <c r="B53" t="s">
        <v>881</v>
      </c>
      <c r="C53" t="s">
        <v>949</v>
      </c>
    </row>
    <row r="54" spans="1:3" x14ac:dyDescent="0.25">
      <c r="A54" t="s">
        <v>883</v>
      </c>
      <c r="B54" t="s">
        <v>881</v>
      </c>
      <c r="C54" t="s">
        <v>949</v>
      </c>
    </row>
    <row r="55" spans="1:3" x14ac:dyDescent="0.25">
      <c r="A55" t="s">
        <v>882</v>
      </c>
      <c r="B55" t="s">
        <v>881</v>
      </c>
      <c r="C55" t="s">
        <v>950</v>
      </c>
    </row>
    <row r="56" spans="1:3" x14ac:dyDescent="0.25">
      <c r="A56" t="s">
        <v>880</v>
      </c>
      <c r="B56" t="s">
        <v>874</v>
      </c>
      <c r="C56" t="s">
        <v>955</v>
      </c>
    </row>
    <row r="57" spans="1:3" x14ac:dyDescent="0.25">
      <c r="A57" t="s">
        <v>879</v>
      </c>
      <c r="B57" t="s">
        <v>874</v>
      </c>
      <c r="C57" t="s">
        <v>951</v>
      </c>
    </row>
    <row r="58" spans="1:3" x14ac:dyDescent="0.25">
      <c r="A58" t="s">
        <v>878</v>
      </c>
      <c r="B58" t="s">
        <v>874</v>
      </c>
      <c r="C58" t="s">
        <v>951</v>
      </c>
    </row>
    <row r="59" spans="1:3" x14ac:dyDescent="0.25">
      <c r="A59" t="s">
        <v>877</v>
      </c>
      <c r="B59" t="s">
        <v>874</v>
      </c>
      <c r="C59" t="s">
        <v>956</v>
      </c>
    </row>
    <row r="60" spans="1:3" x14ac:dyDescent="0.25">
      <c r="A60" t="s">
        <v>876</v>
      </c>
      <c r="B60" t="s">
        <v>874</v>
      </c>
      <c r="C60" t="s">
        <v>954</v>
      </c>
    </row>
    <row r="61" spans="1:3" x14ac:dyDescent="0.25">
      <c r="A61" t="s">
        <v>875</v>
      </c>
      <c r="B61" t="s">
        <v>874</v>
      </c>
      <c r="C61" t="s">
        <v>950</v>
      </c>
    </row>
    <row r="62" spans="1:3" x14ac:dyDescent="0.25">
      <c r="A62" t="s">
        <v>873</v>
      </c>
      <c r="B62" t="s">
        <v>872</v>
      </c>
      <c r="C62" t="s">
        <v>957</v>
      </c>
    </row>
    <row r="63" spans="1:3" x14ac:dyDescent="0.25">
      <c r="A63" t="s">
        <v>871</v>
      </c>
      <c r="B63" t="s">
        <v>859</v>
      </c>
      <c r="C63" t="s">
        <v>946</v>
      </c>
    </row>
    <row r="64" spans="1:3" x14ac:dyDescent="0.25">
      <c r="A64" t="s">
        <v>870</v>
      </c>
      <c r="B64" t="s">
        <v>859</v>
      </c>
      <c r="C64" t="s">
        <v>948</v>
      </c>
    </row>
    <row r="65" spans="1:3" x14ac:dyDescent="0.25">
      <c r="A65" t="s">
        <v>869</v>
      </c>
      <c r="B65" t="s">
        <v>859</v>
      </c>
      <c r="C65" t="s">
        <v>955</v>
      </c>
    </row>
    <row r="66" spans="1:3" x14ac:dyDescent="0.25">
      <c r="A66" t="s">
        <v>868</v>
      </c>
      <c r="B66" t="s">
        <v>859</v>
      </c>
      <c r="C66" t="s">
        <v>955</v>
      </c>
    </row>
    <row r="67" spans="1:3" x14ac:dyDescent="0.25">
      <c r="A67" t="s">
        <v>867</v>
      </c>
      <c r="B67" t="s">
        <v>859</v>
      </c>
      <c r="C67" t="s">
        <v>951</v>
      </c>
    </row>
    <row r="68" spans="1:3" x14ac:dyDescent="0.25">
      <c r="A68" t="s">
        <v>866</v>
      </c>
      <c r="B68" t="s">
        <v>859</v>
      </c>
      <c r="C68" t="s">
        <v>953</v>
      </c>
    </row>
    <row r="69" spans="1:3" x14ac:dyDescent="0.25">
      <c r="A69" t="s">
        <v>865</v>
      </c>
      <c r="B69" t="s">
        <v>859</v>
      </c>
      <c r="C69" t="s">
        <v>953</v>
      </c>
    </row>
    <row r="70" spans="1:3" x14ac:dyDescent="0.25">
      <c r="A70" t="s">
        <v>864</v>
      </c>
      <c r="B70" t="s">
        <v>859</v>
      </c>
      <c r="C70" t="s">
        <v>953</v>
      </c>
    </row>
    <row r="71" spans="1:3" x14ac:dyDescent="0.25">
      <c r="A71" t="s">
        <v>863</v>
      </c>
      <c r="B71" t="s">
        <v>859</v>
      </c>
      <c r="C71" t="s">
        <v>952</v>
      </c>
    </row>
    <row r="72" spans="1:3" x14ac:dyDescent="0.25">
      <c r="A72" t="s">
        <v>862</v>
      </c>
      <c r="B72" t="s">
        <v>859</v>
      </c>
      <c r="C72" t="s">
        <v>956</v>
      </c>
    </row>
    <row r="73" spans="1:3" x14ac:dyDescent="0.25">
      <c r="A73" t="s">
        <v>861</v>
      </c>
      <c r="B73" t="s">
        <v>859</v>
      </c>
      <c r="C73" t="s">
        <v>954</v>
      </c>
    </row>
    <row r="74" spans="1:3" x14ac:dyDescent="0.25">
      <c r="A74" t="s">
        <v>860</v>
      </c>
      <c r="B74" t="s">
        <v>859</v>
      </c>
      <c r="C74" t="s">
        <v>954</v>
      </c>
    </row>
    <row r="75" spans="1:3" x14ac:dyDescent="0.25">
      <c r="A75" t="s">
        <v>858</v>
      </c>
      <c r="B75" t="s">
        <v>837</v>
      </c>
      <c r="C75" t="s">
        <v>946</v>
      </c>
    </row>
    <row r="76" spans="1:3" x14ac:dyDescent="0.25">
      <c r="A76" t="s">
        <v>857</v>
      </c>
      <c r="B76" t="s">
        <v>837</v>
      </c>
      <c r="C76" t="s">
        <v>955</v>
      </c>
    </row>
    <row r="77" spans="1:3" x14ac:dyDescent="0.25">
      <c r="A77" t="s">
        <v>856</v>
      </c>
      <c r="B77" t="s">
        <v>837</v>
      </c>
      <c r="C77" t="s">
        <v>947</v>
      </c>
    </row>
    <row r="78" spans="1:3" x14ac:dyDescent="0.25">
      <c r="A78" t="s">
        <v>855</v>
      </c>
      <c r="B78" t="s">
        <v>837</v>
      </c>
      <c r="C78" t="s">
        <v>947</v>
      </c>
    </row>
    <row r="79" spans="1:3" x14ac:dyDescent="0.25">
      <c r="A79" t="s">
        <v>854</v>
      </c>
      <c r="B79" t="s">
        <v>837</v>
      </c>
      <c r="C79" t="s">
        <v>947</v>
      </c>
    </row>
    <row r="80" spans="1:3" x14ac:dyDescent="0.25">
      <c r="A80" t="s">
        <v>853</v>
      </c>
      <c r="B80" t="s">
        <v>837</v>
      </c>
      <c r="C80" t="s">
        <v>947</v>
      </c>
    </row>
    <row r="81" spans="1:3" x14ac:dyDescent="0.25">
      <c r="A81" t="s">
        <v>852</v>
      </c>
      <c r="B81" t="s">
        <v>837</v>
      </c>
      <c r="C81" t="s">
        <v>951</v>
      </c>
    </row>
    <row r="82" spans="1:3" x14ac:dyDescent="0.25">
      <c r="A82" t="s">
        <v>851</v>
      </c>
      <c r="B82" t="s">
        <v>837</v>
      </c>
      <c r="C82" t="s">
        <v>951</v>
      </c>
    </row>
    <row r="83" spans="1:3" x14ac:dyDescent="0.25">
      <c r="A83" t="s">
        <v>850</v>
      </c>
      <c r="B83" t="s">
        <v>837</v>
      </c>
      <c r="C83" t="s">
        <v>953</v>
      </c>
    </row>
    <row r="84" spans="1:3" x14ac:dyDescent="0.25">
      <c r="A84" t="s">
        <v>849</v>
      </c>
      <c r="B84" t="s">
        <v>837</v>
      </c>
      <c r="C84" t="s">
        <v>953</v>
      </c>
    </row>
    <row r="85" spans="1:3" x14ac:dyDescent="0.25">
      <c r="A85" t="s">
        <v>848</v>
      </c>
      <c r="B85" t="s">
        <v>837</v>
      </c>
      <c r="C85" t="s">
        <v>953</v>
      </c>
    </row>
    <row r="86" spans="1:3" x14ac:dyDescent="0.25">
      <c r="A86" t="s">
        <v>847</v>
      </c>
      <c r="B86" t="s">
        <v>837</v>
      </c>
      <c r="C86" t="s">
        <v>953</v>
      </c>
    </row>
    <row r="87" spans="1:3" x14ac:dyDescent="0.25">
      <c r="A87" t="s">
        <v>846</v>
      </c>
      <c r="B87" t="s">
        <v>837</v>
      </c>
      <c r="C87" t="s">
        <v>953</v>
      </c>
    </row>
    <row r="88" spans="1:3" x14ac:dyDescent="0.25">
      <c r="A88" t="s">
        <v>845</v>
      </c>
      <c r="B88" t="s">
        <v>837</v>
      </c>
      <c r="C88" t="s">
        <v>952</v>
      </c>
    </row>
    <row r="89" spans="1:3" x14ac:dyDescent="0.25">
      <c r="A89" t="s">
        <v>844</v>
      </c>
      <c r="B89" t="s">
        <v>837</v>
      </c>
      <c r="C89" t="s">
        <v>956</v>
      </c>
    </row>
    <row r="90" spans="1:3" x14ac:dyDescent="0.25">
      <c r="A90" t="s">
        <v>843</v>
      </c>
      <c r="B90" t="s">
        <v>837</v>
      </c>
      <c r="C90" t="s">
        <v>956</v>
      </c>
    </row>
    <row r="91" spans="1:3" x14ac:dyDescent="0.25">
      <c r="A91" t="s">
        <v>842</v>
      </c>
      <c r="B91" t="s">
        <v>837</v>
      </c>
      <c r="C91" t="s">
        <v>954</v>
      </c>
    </row>
    <row r="92" spans="1:3" x14ac:dyDescent="0.25">
      <c r="A92" t="s">
        <v>841</v>
      </c>
      <c r="B92" t="s">
        <v>837</v>
      </c>
      <c r="C92" t="s">
        <v>954</v>
      </c>
    </row>
    <row r="93" spans="1:3" x14ac:dyDescent="0.25">
      <c r="A93" t="s">
        <v>840</v>
      </c>
      <c r="B93" t="s">
        <v>837</v>
      </c>
      <c r="C93" t="s">
        <v>954</v>
      </c>
    </row>
    <row r="94" spans="1:3" x14ac:dyDescent="0.25">
      <c r="A94" t="s">
        <v>839</v>
      </c>
      <c r="B94" t="s">
        <v>837</v>
      </c>
      <c r="C94" t="s">
        <v>957</v>
      </c>
    </row>
    <row r="95" spans="1:3" x14ac:dyDescent="0.25">
      <c r="A95" t="s">
        <v>838</v>
      </c>
      <c r="B95" t="s">
        <v>837</v>
      </c>
      <c r="C95" t="s">
        <v>950</v>
      </c>
    </row>
    <row r="96" spans="1:3" x14ac:dyDescent="0.25">
      <c r="A96" t="s">
        <v>836</v>
      </c>
      <c r="B96" t="s">
        <v>816</v>
      </c>
      <c r="C96" t="s">
        <v>946</v>
      </c>
    </row>
    <row r="97" spans="1:3" x14ac:dyDescent="0.25">
      <c r="A97" t="s">
        <v>835</v>
      </c>
      <c r="B97" t="s">
        <v>816</v>
      </c>
      <c r="C97" t="s">
        <v>948</v>
      </c>
    </row>
    <row r="98" spans="1:3" x14ac:dyDescent="0.25">
      <c r="A98" t="s">
        <v>834</v>
      </c>
      <c r="B98" t="s">
        <v>816</v>
      </c>
      <c r="C98" t="s">
        <v>955</v>
      </c>
    </row>
    <row r="99" spans="1:3" x14ac:dyDescent="0.25">
      <c r="A99" t="s">
        <v>833</v>
      </c>
      <c r="B99" t="s">
        <v>816</v>
      </c>
      <c r="C99" t="s">
        <v>955</v>
      </c>
    </row>
    <row r="100" spans="1:3" x14ac:dyDescent="0.25">
      <c r="A100" t="s">
        <v>832</v>
      </c>
      <c r="B100" t="s">
        <v>816</v>
      </c>
      <c r="C100" t="s">
        <v>947</v>
      </c>
    </row>
    <row r="101" spans="1:3" x14ac:dyDescent="0.25">
      <c r="A101" t="s">
        <v>831</v>
      </c>
      <c r="B101" t="s">
        <v>816</v>
      </c>
      <c r="C101" t="s">
        <v>947</v>
      </c>
    </row>
    <row r="102" spans="1:3" x14ac:dyDescent="0.25">
      <c r="A102" t="s">
        <v>830</v>
      </c>
      <c r="B102" t="s">
        <v>816</v>
      </c>
      <c r="C102" t="s">
        <v>951</v>
      </c>
    </row>
    <row r="103" spans="1:3" x14ac:dyDescent="0.25">
      <c r="A103" t="s">
        <v>829</v>
      </c>
      <c r="B103" t="s">
        <v>816</v>
      </c>
      <c r="C103" t="s">
        <v>953</v>
      </c>
    </row>
    <row r="104" spans="1:3" x14ac:dyDescent="0.25">
      <c r="A104" t="s">
        <v>828</v>
      </c>
      <c r="B104" t="s">
        <v>816</v>
      </c>
      <c r="C104" t="s">
        <v>953</v>
      </c>
    </row>
    <row r="105" spans="1:3" x14ac:dyDescent="0.25">
      <c r="A105" t="s">
        <v>827</v>
      </c>
      <c r="B105" t="s">
        <v>816</v>
      </c>
      <c r="C105" t="s">
        <v>952</v>
      </c>
    </row>
    <row r="106" spans="1:3" x14ac:dyDescent="0.25">
      <c r="A106" t="s">
        <v>826</v>
      </c>
      <c r="B106" t="s">
        <v>816</v>
      </c>
      <c r="C106" t="s">
        <v>952</v>
      </c>
    </row>
    <row r="107" spans="1:3" x14ac:dyDescent="0.25">
      <c r="A107" t="s">
        <v>825</v>
      </c>
      <c r="B107" t="s">
        <v>816</v>
      </c>
      <c r="C107" t="s">
        <v>956</v>
      </c>
    </row>
    <row r="108" spans="1:3" x14ac:dyDescent="0.25">
      <c r="A108" t="s">
        <v>824</v>
      </c>
      <c r="B108" t="s">
        <v>816</v>
      </c>
      <c r="C108" t="s">
        <v>956</v>
      </c>
    </row>
    <row r="109" spans="1:3" x14ac:dyDescent="0.25">
      <c r="A109" t="s">
        <v>823</v>
      </c>
      <c r="B109" t="s">
        <v>816</v>
      </c>
      <c r="C109" t="s">
        <v>956</v>
      </c>
    </row>
    <row r="110" spans="1:3" x14ac:dyDescent="0.25">
      <c r="A110" t="s">
        <v>822</v>
      </c>
      <c r="B110" t="s">
        <v>816</v>
      </c>
      <c r="C110" t="s">
        <v>956</v>
      </c>
    </row>
    <row r="111" spans="1:3" x14ac:dyDescent="0.25">
      <c r="A111" t="s">
        <v>821</v>
      </c>
      <c r="B111" t="s">
        <v>816</v>
      </c>
      <c r="C111" t="s">
        <v>956</v>
      </c>
    </row>
    <row r="112" spans="1:3" x14ac:dyDescent="0.25">
      <c r="A112" t="s">
        <v>820</v>
      </c>
      <c r="B112" t="s">
        <v>816</v>
      </c>
      <c r="C112" t="s">
        <v>949</v>
      </c>
    </row>
    <row r="113" spans="1:3" x14ac:dyDescent="0.25">
      <c r="A113" t="s">
        <v>819</v>
      </c>
      <c r="B113" t="s">
        <v>816</v>
      </c>
      <c r="C113" t="s">
        <v>957</v>
      </c>
    </row>
    <row r="114" spans="1:3" x14ac:dyDescent="0.25">
      <c r="A114" t="s">
        <v>818</v>
      </c>
      <c r="B114" t="s">
        <v>816</v>
      </c>
      <c r="C114" t="s">
        <v>957</v>
      </c>
    </row>
    <row r="115" spans="1:3" x14ac:dyDescent="0.25">
      <c r="A115" t="s">
        <v>817</v>
      </c>
      <c r="B115" t="s">
        <v>816</v>
      </c>
      <c r="C115" t="s">
        <v>950</v>
      </c>
    </row>
    <row r="116" spans="1:3" x14ac:dyDescent="0.25">
      <c r="A116" t="s">
        <v>815</v>
      </c>
      <c r="B116" t="s">
        <v>810</v>
      </c>
      <c r="C116" t="s">
        <v>948</v>
      </c>
    </row>
    <row r="117" spans="1:3" x14ac:dyDescent="0.25">
      <c r="A117" t="s">
        <v>814</v>
      </c>
      <c r="B117" t="s">
        <v>810</v>
      </c>
      <c r="C117" t="s">
        <v>947</v>
      </c>
    </row>
    <row r="118" spans="1:3" x14ac:dyDescent="0.25">
      <c r="A118" t="s">
        <v>813</v>
      </c>
      <c r="B118" t="s">
        <v>810</v>
      </c>
      <c r="C118" t="s">
        <v>951</v>
      </c>
    </row>
    <row r="119" spans="1:3" x14ac:dyDescent="0.25">
      <c r="A119" t="s">
        <v>812</v>
      </c>
      <c r="B119" t="s">
        <v>810</v>
      </c>
      <c r="C119" t="s">
        <v>951</v>
      </c>
    </row>
    <row r="120" spans="1:3" x14ac:dyDescent="0.25">
      <c r="A120" t="s">
        <v>811</v>
      </c>
      <c r="B120" t="s">
        <v>810</v>
      </c>
      <c r="C120" t="s">
        <v>954</v>
      </c>
    </row>
    <row r="121" spans="1:3" x14ac:dyDescent="0.25">
      <c r="A121" t="s">
        <v>809</v>
      </c>
      <c r="B121" t="s">
        <v>794</v>
      </c>
      <c r="C121" t="s">
        <v>946</v>
      </c>
    </row>
    <row r="122" spans="1:3" x14ac:dyDescent="0.25">
      <c r="A122" t="s">
        <v>808</v>
      </c>
      <c r="B122" t="s">
        <v>794</v>
      </c>
      <c r="C122" t="s">
        <v>946</v>
      </c>
    </row>
    <row r="123" spans="1:3" x14ac:dyDescent="0.25">
      <c r="A123" t="s">
        <v>807</v>
      </c>
      <c r="B123" t="s">
        <v>794</v>
      </c>
      <c r="C123" t="s">
        <v>947</v>
      </c>
    </row>
    <row r="124" spans="1:3" x14ac:dyDescent="0.25">
      <c r="A124" t="s">
        <v>806</v>
      </c>
      <c r="B124" t="s">
        <v>794</v>
      </c>
      <c r="C124" t="s">
        <v>947</v>
      </c>
    </row>
    <row r="125" spans="1:3" x14ac:dyDescent="0.25">
      <c r="A125" t="s">
        <v>805</v>
      </c>
      <c r="B125" t="s">
        <v>794</v>
      </c>
      <c r="C125" t="s">
        <v>947</v>
      </c>
    </row>
    <row r="126" spans="1:3" x14ac:dyDescent="0.25">
      <c r="A126" t="s">
        <v>804</v>
      </c>
      <c r="B126" t="s">
        <v>794</v>
      </c>
      <c r="C126" t="s">
        <v>947</v>
      </c>
    </row>
    <row r="127" spans="1:3" x14ac:dyDescent="0.25">
      <c r="A127" t="s">
        <v>803</v>
      </c>
      <c r="B127" t="s">
        <v>794</v>
      </c>
      <c r="C127" t="s">
        <v>951</v>
      </c>
    </row>
    <row r="128" spans="1:3" x14ac:dyDescent="0.25">
      <c r="A128" t="s">
        <v>802</v>
      </c>
      <c r="B128" t="s">
        <v>794</v>
      </c>
      <c r="C128" t="s">
        <v>953</v>
      </c>
    </row>
    <row r="129" spans="1:3" x14ac:dyDescent="0.25">
      <c r="A129" t="s">
        <v>801</v>
      </c>
      <c r="B129" t="s">
        <v>794</v>
      </c>
      <c r="C129" t="s">
        <v>953</v>
      </c>
    </row>
    <row r="130" spans="1:3" x14ac:dyDescent="0.25">
      <c r="A130" t="s">
        <v>800</v>
      </c>
      <c r="B130" t="s">
        <v>794</v>
      </c>
      <c r="C130" t="s">
        <v>952</v>
      </c>
    </row>
    <row r="131" spans="1:3" x14ac:dyDescent="0.25">
      <c r="A131" t="s">
        <v>799</v>
      </c>
      <c r="B131" t="s">
        <v>794</v>
      </c>
      <c r="C131" t="s">
        <v>956</v>
      </c>
    </row>
    <row r="132" spans="1:3" x14ac:dyDescent="0.25">
      <c r="A132" t="s">
        <v>798</v>
      </c>
      <c r="B132" t="s">
        <v>794</v>
      </c>
      <c r="C132" t="s">
        <v>956</v>
      </c>
    </row>
    <row r="133" spans="1:3" x14ac:dyDescent="0.25">
      <c r="A133" t="s">
        <v>797</v>
      </c>
      <c r="B133" t="s">
        <v>794</v>
      </c>
      <c r="C133" t="s">
        <v>956</v>
      </c>
    </row>
    <row r="134" spans="1:3" x14ac:dyDescent="0.25">
      <c r="A134" t="s">
        <v>796</v>
      </c>
      <c r="B134" t="s">
        <v>794</v>
      </c>
      <c r="C134" t="s">
        <v>949</v>
      </c>
    </row>
    <row r="135" spans="1:3" x14ac:dyDescent="0.25">
      <c r="A135" t="s">
        <v>795</v>
      </c>
      <c r="B135" t="s">
        <v>794</v>
      </c>
      <c r="C135" t="s">
        <v>950</v>
      </c>
    </row>
    <row r="136" spans="1:3" x14ac:dyDescent="0.25">
      <c r="A136" t="s">
        <v>793</v>
      </c>
      <c r="B136" t="s">
        <v>774</v>
      </c>
      <c r="C136" t="s">
        <v>946</v>
      </c>
    </row>
    <row r="137" spans="1:3" x14ac:dyDescent="0.25">
      <c r="A137" t="s">
        <v>792</v>
      </c>
      <c r="B137" t="s">
        <v>774</v>
      </c>
      <c r="C137" t="s">
        <v>955</v>
      </c>
    </row>
    <row r="138" spans="1:3" x14ac:dyDescent="0.25">
      <c r="A138" t="s">
        <v>791</v>
      </c>
      <c r="B138" t="s">
        <v>774</v>
      </c>
      <c r="C138" t="s">
        <v>955</v>
      </c>
    </row>
    <row r="139" spans="1:3" x14ac:dyDescent="0.25">
      <c r="A139" t="s">
        <v>790</v>
      </c>
      <c r="B139" t="s">
        <v>774</v>
      </c>
      <c r="C139" t="s">
        <v>955</v>
      </c>
    </row>
    <row r="140" spans="1:3" x14ac:dyDescent="0.25">
      <c r="A140" t="s">
        <v>789</v>
      </c>
      <c r="B140" t="s">
        <v>774</v>
      </c>
      <c r="C140" t="s">
        <v>951</v>
      </c>
    </row>
    <row r="141" spans="1:3" x14ac:dyDescent="0.25">
      <c r="A141" t="s">
        <v>788</v>
      </c>
      <c r="B141" t="s">
        <v>774</v>
      </c>
      <c r="C141" t="s">
        <v>951</v>
      </c>
    </row>
    <row r="142" spans="1:3" x14ac:dyDescent="0.25">
      <c r="A142" t="s">
        <v>787</v>
      </c>
      <c r="B142" t="s">
        <v>774</v>
      </c>
      <c r="C142" t="s">
        <v>953</v>
      </c>
    </row>
    <row r="143" spans="1:3" x14ac:dyDescent="0.25">
      <c r="A143" t="s">
        <v>786</v>
      </c>
      <c r="B143" t="s">
        <v>774</v>
      </c>
      <c r="C143" t="s">
        <v>953</v>
      </c>
    </row>
    <row r="144" spans="1:3" x14ac:dyDescent="0.25">
      <c r="A144" t="s">
        <v>785</v>
      </c>
      <c r="B144" t="s">
        <v>774</v>
      </c>
      <c r="C144" t="s">
        <v>952</v>
      </c>
    </row>
    <row r="145" spans="1:3" x14ac:dyDescent="0.25">
      <c r="A145" t="s">
        <v>784</v>
      </c>
      <c r="B145" t="s">
        <v>774</v>
      </c>
      <c r="C145" t="s">
        <v>952</v>
      </c>
    </row>
    <row r="146" spans="1:3" x14ac:dyDescent="0.25">
      <c r="A146" t="s">
        <v>783</v>
      </c>
      <c r="B146" t="s">
        <v>774</v>
      </c>
      <c r="C146" t="s">
        <v>952</v>
      </c>
    </row>
    <row r="147" spans="1:3" x14ac:dyDescent="0.25">
      <c r="A147" t="s">
        <v>782</v>
      </c>
      <c r="B147" t="s">
        <v>774</v>
      </c>
      <c r="C147" t="s">
        <v>952</v>
      </c>
    </row>
    <row r="148" spans="1:3" x14ac:dyDescent="0.25">
      <c r="A148" t="s">
        <v>781</v>
      </c>
      <c r="B148" t="s">
        <v>774</v>
      </c>
      <c r="C148" t="s">
        <v>952</v>
      </c>
    </row>
    <row r="149" spans="1:3" x14ac:dyDescent="0.25">
      <c r="A149" t="s">
        <v>780</v>
      </c>
      <c r="B149" t="s">
        <v>774</v>
      </c>
      <c r="C149" t="s">
        <v>956</v>
      </c>
    </row>
    <row r="150" spans="1:3" x14ac:dyDescent="0.25">
      <c r="A150" t="s">
        <v>779</v>
      </c>
      <c r="B150" t="s">
        <v>774</v>
      </c>
      <c r="C150" t="s">
        <v>956</v>
      </c>
    </row>
    <row r="151" spans="1:3" x14ac:dyDescent="0.25">
      <c r="A151" t="s">
        <v>778</v>
      </c>
      <c r="B151" t="s">
        <v>774</v>
      </c>
      <c r="C151" t="s">
        <v>949</v>
      </c>
    </row>
    <row r="152" spans="1:3" x14ac:dyDescent="0.25">
      <c r="A152" t="s">
        <v>777</v>
      </c>
      <c r="B152" t="s">
        <v>774</v>
      </c>
      <c r="C152" t="s">
        <v>954</v>
      </c>
    </row>
    <row r="153" spans="1:3" x14ac:dyDescent="0.25">
      <c r="A153" t="s">
        <v>776</v>
      </c>
      <c r="B153" t="s">
        <v>774</v>
      </c>
      <c r="C153" t="s">
        <v>950</v>
      </c>
    </row>
    <row r="154" spans="1:3" x14ac:dyDescent="0.25">
      <c r="A154" t="s">
        <v>775</v>
      </c>
      <c r="B154" t="s">
        <v>774</v>
      </c>
      <c r="C154" t="s">
        <v>950</v>
      </c>
    </row>
    <row r="155" spans="1:3" x14ac:dyDescent="0.25">
      <c r="A155" t="s">
        <v>773</v>
      </c>
      <c r="B155" t="s">
        <v>765</v>
      </c>
      <c r="C155" t="s">
        <v>948</v>
      </c>
    </row>
    <row r="156" spans="1:3" x14ac:dyDescent="0.25">
      <c r="A156" t="s">
        <v>772</v>
      </c>
      <c r="B156" t="s">
        <v>765</v>
      </c>
      <c r="C156" t="s">
        <v>948</v>
      </c>
    </row>
    <row r="157" spans="1:3" x14ac:dyDescent="0.25">
      <c r="A157" t="s">
        <v>771</v>
      </c>
      <c r="B157" t="s">
        <v>765</v>
      </c>
      <c r="C157" t="s">
        <v>955</v>
      </c>
    </row>
    <row r="158" spans="1:3" x14ac:dyDescent="0.25">
      <c r="A158" t="s">
        <v>770</v>
      </c>
      <c r="B158" t="s">
        <v>765</v>
      </c>
      <c r="C158" t="s">
        <v>953</v>
      </c>
    </row>
    <row r="159" spans="1:3" x14ac:dyDescent="0.25">
      <c r="A159" t="s">
        <v>769</v>
      </c>
      <c r="B159" t="s">
        <v>765</v>
      </c>
      <c r="C159" t="s">
        <v>956</v>
      </c>
    </row>
    <row r="160" spans="1:3" x14ac:dyDescent="0.25">
      <c r="A160" t="s">
        <v>768</v>
      </c>
      <c r="B160" t="s">
        <v>765</v>
      </c>
      <c r="C160" t="s">
        <v>949</v>
      </c>
    </row>
    <row r="161" spans="1:3" x14ac:dyDescent="0.25">
      <c r="A161" t="s">
        <v>767</v>
      </c>
      <c r="B161" t="s">
        <v>765</v>
      </c>
      <c r="C161" t="s">
        <v>957</v>
      </c>
    </row>
    <row r="162" spans="1:3" x14ac:dyDescent="0.25">
      <c r="A162" t="s">
        <v>766</v>
      </c>
      <c r="B162" t="s">
        <v>765</v>
      </c>
      <c r="C162" t="s">
        <v>950</v>
      </c>
    </row>
    <row r="163" spans="1:3" x14ac:dyDescent="0.25">
      <c r="A163" t="s">
        <v>764</v>
      </c>
      <c r="B163" t="s">
        <v>756</v>
      </c>
      <c r="C163" t="s">
        <v>946</v>
      </c>
    </row>
    <row r="164" spans="1:3" x14ac:dyDescent="0.25">
      <c r="A164" t="s">
        <v>763</v>
      </c>
      <c r="B164" t="s">
        <v>756</v>
      </c>
      <c r="C164" t="s">
        <v>955</v>
      </c>
    </row>
    <row r="165" spans="1:3" x14ac:dyDescent="0.25">
      <c r="A165" t="s">
        <v>762</v>
      </c>
      <c r="B165" t="s">
        <v>756</v>
      </c>
      <c r="C165" t="s">
        <v>951</v>
      </c>
    </row>
    <row r="166" spans="1:3" x14ac:dyDescent="0.25">
      <c r="A166" t="s">
        <v>761</v>
      </c>
      <c r="B166" t="s">
        <v>756</v>
      </c>
      <c r="C166" t="s">
        <v>949</v>
      </c>
    </row>
    <row r="167" spans="1:3" x14ac:dyDescent="0.25">
      <c r="A167" t="s">
        <v>760</v>
      </c>
      <c r="B167" t="s">
        <v>756</v>
      </c>
      <c r="C167" t="s">
        <v>954</v>
      </c>
    </row>
    <row r="168" spans="1:3" x14ac:dyDescent="0.25">
      <c r="A168" t="s">
        <v>759</v>
      </c>
      <c r="B168" t="s">
        <v>756</v>
      </c>
      <c r="C168" t="s">
        <v>954</v>
      </c>
    </row>
    <row r="169" spans="1:3" x14ac:dyDescent="0.25">
      <c r="A169" t="s">
        <v>758</v>
      </c>
      <c r="B169" t="s">
        <v>756</v>
      </c>
      <c r="C169" t="s">
        <v>957</v>
      </c>
    </row>
    <row r="170" spans="1:3" x14ac:dyDescent="0.25">
      <c r="A170" t="s">
        <v>757</v>
      </c>
      <c r="B170" t="s">
        <v>756</v>
      </c>
      <c r="C170" t="s">
        <v>957</v>
      </c>
    </row>
    <row r="171" spans="1:3" x14ac:dyDescent="0.25">
      <c r="A171" t="s">
        <v>755</v>
      </c>
      <c r="B171" t="s">
        <v>742</v>
      </c>
      <c r="C171" t="s">
        <v>948</v>
      </c>
    </row>
    <row r="172" spans="1:3" x14ac:dyDescent="0.25">
      <c r="A172" t="s">
        <v>754</v>
      </c>
      <c r="B172" t="s">
        <v>742</v>
      </c>
      <c r="C172" t="s">
        <v>947</v>
      </c>
    </row>
    <row r="173" spans="1:3" x14ac:dyDescent="0.25">
      <c r="A173" t="s">
        <v>753</v>
      </c>
      <c r="B173" t="s">
        <v>742</v>
      </c>
      <c r="C173" t="s">
        <v>951</v>
      </c>
    </row>
    <row r="174" spans="1:3" x14ac:dyDescent="0.25">
      <c r="A174" t="s">
        <v>752</v>
      </c>
      <c r="B174" t="s">
        <v>742</v>
      </c>
      <c r="C174" t="s">
        <v>952</v>
      </c>
    </row>
    <row r="175" spans="1:3" x14ac:dyDescent="0.25">
      <c r="A175" t="s">
        <v>751</v>
      </c>
      <c r="B175" t="s">
        <v>742</v>
      </c>
      <c r="C175" t="s">
        <v>952</v>
      </c>
    </row>
    <row r="176" spans="1:3" x14ac:dyDescent="0.25">
      <c r="A176" t="s">
        <v>750</v>
      </c>
      <c r="B176" t="s">
        <v>742</v>
      </c>
      <c r="C176" t="s">
        <v>956</v>
      </c>
    </row>
    <row r="177" spans="1:3" x14ac:dyDescent="0.25">
      <c r="A177" t="s">
        <v>749</v>
      </c>
      <c r="B177" t="s">
        <v>742</v>
      </c>
      <c r="C177" t="s">
        <v>956</v>
      </c>
    </row>
    <row r="178" spans="1:3" x14ac:dyDescent="0.25">
      <c r="A178" t="s">
        <v>748</v>
      </c>
      <c r="B178" t="s">
        <v>742</v>
      </c>
      <c r="C178" t="s">
        <v>956</v>
      </c>
    </row>
    <row r="179" spans="1:3" x14ac:dyDescent="0.25">
      <c r="A179" t="s">
        <v>747</v>
      </c>
      <c r="B179" t="s">
        <v>742</v>
      </c>
      <c r="C179" t="s">
        <v>949</v>
      </c>
    </row>
    <row r="180" spans="1:3" x14ac:dyDescent="0.25">
      <c r="A180" t="s">
        <v>746</v>
      </c>
      <c r="B180" t="s">
        <v>742</v>
      </c>
      <c r="C180" t="s">
        <v>954</v>
      </c>
    </row>
    <row r="181" spans="1:3" x14ac:dyDescent="0.25">
      <c r="A181" t="s">
        <v>745</v>
      </c>
      <c r="B181" t="s">
        <v>742</v>
      </c>
      <c r="C181" t="s">
        <v>957</v>
      </c>
    </row>
    <row r="182" spans="1:3" x14ac:dyDescent="0.25">
      <c r="A182" t="s">
        <v>744</v>
      </c>
      <c r="B182" t="s">
        <v>742</v>
      </c>
      <c r="C182" t="s">
        <v>950</v>
      </c>
    </row>
    <row r="183" spans="1:3" x14ac:dyDescent="0.25">
      <c r="A183" t="s">
        <v>743</v>
      </c>
      <c r="B183" t="s">
        <v>742</v>
      </c>
      <c r="C183" t="s">
        <v>950</v>
      </c>
    </row>
    <row r="184" spans="1:3" x14ac:dyDescent="0.25">
      <c r="A184" t="s">
        <v>741</v>
      </c>
      <c r="B184" t="s">
        <v>729</v>
      </c>
      <c r="C184" t="s">
        <v>946</v>
      </c>
    </row>
    <row r="185" spans="1:3" x14ac:dyDescent="0.25">
      <c r="A185" t="s">
        <v>740</v>
      </c>
      <c r="B185" t="s">
        <v>729</v>
      </c>
      <c r="C185" t="s">
        <v>948</v>
      </c>
    </row>
    <row r="186" spans="1:3" x14ac:dyDescent="0.25">
      <c r="A186" t="s">
        <v>739</v>
      </c>
      <c r="B186" t="s">
        <v>729</v>
      </c>
      <c r="C186" t="s">
        <v>955</v>
      </c>
    </row>
    <row r="187" spans="1:3" x14ac:dyDescent="0.25">
      <c r="A187" t="s">
        <v>738</v>
      </c>
      <c r="B187" t="s">
        <v>729</v>
      </c>
      <c r="C187" t="s">
        <v>955</v>
      </c>
    </row>
    <row r="188" spans="1:3" x14ac:dyDescent="0.25">
      <c r="A188" t="s">
        <v>737</v>
      </c>
      <c r="B188" t="s">
        <v>729</v>
      </c>
      <c r="C188" t="s">
        <v>955</v>
      </c>
    </row>
    <row r="189" spans="1:3" x14ac:dyDescent="0.25">
      <c r="A189" t="s">
        <v>736</v>
      </c>
      <c r="B189" t="s">
        <v>729</v>
      </c>
      <c r="C189" t="s">
        <v>947</v>
      </c>
    </row>
    <row r="190" spans="1:3" x14ac:dyDescent="0.25">
      <c r="A190" t="s">
        <v>735</v>
      </c>
      <c r="B190" t="s">
        <v>729</v>
      </c>
      <c r="C190" t="s">
        <v>947</v>
      </c>
    </row>
    <row r="191" spans="1:3" x14ac:dyDescent="0.25">
      <c r="A191" t="s">
        <v>734</v>
      </c>
      <c r="B191" t="s">
        <v>729</v>
      </c>
      <c r="C191" t="s">
        <v>951</v>
      </c>
    </row>
    <row r="192" spans="1:3" x14ac:dyDescent="0.25">
      <c r="A192" t="s">
        <v>733</v>
      </c>
      <c r="B192" t="s">
        <v>729</v>
      </c>
      <c r="C192" t="s">
        <v>952</v>
      </c>
    </row>
    <row r="193" spans="1:3" x14ac:dyDescent="0.25">
      <c r="A193" t="s">
        <v>732</v>
      </c>
      <c r="B193" t="s">
        <v>729</v>
      </c>
      <c r="C193" t="s">
        <v>949</v>
      </c>
    </row>
    <row r="194" spans="1:3" x14ac:dyDescent="0.25">
      <c r="A194" t="s">
        <v>731</v>
      </c>
      <c r="B194" t="s">
        <v>729</v>
      </c>
      <c r="C194" t="s">
        <v>954</v>
      </c>
    </row>
    <row r="195" spans="1:3" x14ac:dyDescent="0.25">
      <c r="A195" t="s">
        <v>730</v>
      </c>
      <c r="B195" t="s">
        <v>729</v>
      </c>
      <c r="C195" t="s">
        <v>957</v>
      </c>
    </row>
    <row r="196" spans="1:3" x14ac:dyDescent="0.25">
      <c r="A196" t="s">
        <v>728</v>
      </c>
      <c r="B196" t="s">
        <v>711</v>
      </c>
      <c r="C196" t="s">
        <v>946</v>
      </c>
    </row>
    <row r="197" spans="1:3" x14ac:dyDescent="0.25">
      <c r="A197" t="s">
        <v>727</v>
      </c>
      <c r="B197" t="s">
        <v>711</v>
      </c>
      <c r="C197" t="s">
        <v>946</v>
      </c>
    </row>
    <row r="198" spans="1:3" x14ac:dyDescent="0.25">
      <c r="A198" t="s">
        <v>726</v>
      </c>
      <c r="B198" t="s">
        <v>711</v>
      </c>
      <c r="C198" t="s">
        <v>946</v>
      </c>
    </row>
    <row r="199" spans="1:3" x14ac:dyDescent="0.25">
      <c r="A199" t="s">
        <v>725</v>
      </c>
      <c r="B199" t="s">
        <v>711</v>
      </c>
      <c r="C199" t="s">
        <v>946</v>
      </c>
    </row>
    <row r="200" spans="1:3" x14ac:dyDescent="0.25">
      <c r="A200" t="s">
        <v>724</v>
      </c>
      <c r="B200" t="s">
        <v>711</v>
      </c>
      <c r="C200" t="s">
        <v>948</v>
      </c>
    </row>
    <row r="201" spans="1:3" x14ac:dyDescent="0.25">
      <c r="A201" t="s">
        <v>723</v>
      </c>
      <c r="B201" t="s">
        <v>711</v>
      </c>
      <c r="C201" t="s">
        <v>955</v>
      </c>
    </row>
    <row r="202" spans="1:3" x14ac:dyDescent="0.25">
      <c r="A202" t="s">
        <v>722</v>
      </c>
      <c r="B202" t="s">
        <v>711</v>
      </c>
      <c r="C202" t="s">
        <v>947</v>
      </c>
    </row>
    <row r="203" spans="1:3" x14ac:dyDescent="0.25">
      <c r="A203" t="s">
        <v>721</v>
      </c>
      <c r="B203" t="s">
        <v>711</v>
      </c>
      <c r="C203" t="s">
        <v>951</v>
      </c>
    </row>
    <row r="204" spans="1:3" x14ac:dyDescent="0.25">
      <c r="A204" t="s">
        <v>720</v>
      </c>
      <c r="B204" t="s">
        <v>711</v>
      </c>
      <c r="C204" t="s">
        <v>951</v>
      </c>
    </row>
    <row r="205" spans="1:3" x14ac:dyDescent="0.25">
      <c r="A205" t="s">
        <v>719</v>
      </c>
      <c r="B205" t="s">
        <v>711</v>
      </c>
      <c r="C205" t="s">
        <v>953</v>
      </c>
    </row>
    <row r="206" spans="1:3" x14ac:dyDescent="0.25">
      <c r="A206" t="s">
        <v>718</v>
      </c>
      <c r="B206" t="s">
        <v>711</v>
      </c>
      <c r="C206" t="s">
        <v>952</v>
      </c>
    </row>
    <row r="207" spans="1:3" x14ac:dyDescent="0.25">
      <c r="A207" t="s">
        <v>717</v>
      </c>
      <c r="B207" t="s">
        <v>711</v>
      </c>
      <c r="C207" t="s">
        <v>952</v>
      </c>
    </row>
    <row r="208" spans="1:3" x14ac:dyDescent="0.25">
      <c r="A208" t="s">
        <v>716</v>
      </c>
      <c r="B208" t="s">
        <v>711</v>
      </c>
      <c r="C208" t="s">
        <v>956</v>
      </c>
    </row>
    <row r="209" spans="1:3" x14ac:dyDescent="0.25">
      <c r="A209" t="s">
        <v>715</v>
      </c>
      <c r="B209" t="s">
        <v>711</v>
      </c>
      <c r="C209" t="s">
        <v>949</v>
      </c>
    </row>
    <row r="210" spans="1:3" x14ac:dyDescent="0.25">
      <c r="A210" t="s">
        <v>714</v>
      </c>
      <c r="B210" t="s">
        <v>711</v>
      </c>
      <c r="C210" t="s">
        <v>949</v>
      </c>
    </row>
    <row r="211" spans="1:3" x14ac:dyDescent="0.25">
      <c r="A211" t="s">
        <v>713</v>
      </c>
      <c r="B211" t="s">
        <v>711</v>
      </c>
      <c r="C211" t="s">
        <v>949</v>
      </c>
    </row>
    <row r="212" spans="1:3" x14ac:dyDescent="0.25">
      <c r="A212" t="s">
        <v>712</v>
      </c>
      <c r="B212" t="s">
        <v>711</v>
      </c>
      <c r="C212" t="s">
        <v>954</v>
      </c>
    </row>
    <row r="213" spans="1:3" x14ac:dyDescent="0.25">
      <c r="A213" t="s">
        <v>710</v>
      </c>
      <c r="B213" t="s">
        <v>694</v>
      </c>
      <c r="C213" t="s">
        <v>946</v>
      </c>
    </row>
    <row r="214" spans="1:3" x14ac:dyDescent="0.25">
      <c r="A214" t="s">
        <v>709</v>
      </c>
      <c r="B214" t="s">
        <v>694</v>
      </c>
      <c r="C214" t="s">
        <v>946</v>
      </c>
    </row>
    <row r="215" spans="1:3" x14ac:dyDescent="0.25">
      <c r="A215" t="s">
        <v>708</v>
      </c>
      <c r="B215" t="s">
        <v>694</v>
      </c>
      <c r="C215" t="s">
        <v>946</v>
      </c>
    </row>
    <row r="216" spans="1:3" x14ac:dyDescent="0.25">
      <c r="A216" t="s">
        <v>707</v>
      </c>
      <c r="B216" t="s">
        <v>694</v>
      </c>
      <c r="C216" t="s">
        <v>948</v>
      </c>
    </row>
    <row r="217" spans="1:3" x14ac:dyDescent="0.25">
      <c r="A217" t="s">
        <v>706</v>
      </c>
      <c r="B217" t="s">
        <v>694</v>
      </c>
      <c r="C217" t="s">
        <v>948</v>
      </c>
    </row>
    <row r="218" spans="1:3" x14ac:dyDescent="0.25">
      <c r="A218" t="s">
        <v>705</v>
      </c>
      <c r="B218" t="s">
        <v>694</v>
      </c>
      <c r="C218" t="s">
        <v>955</v>
      </c>
    </row>
    <row r="219" spans="1:3" x14ac:dyDescent="0.25">
      <c r="A219" t="s">
        <v>704</v>
      </c>
      <c r="B219" t="s">
        <v>694</v>
      </c>
      <c r="C219" t="s">
        <v>955</v>
      </c>
    </row>
    <row r="220" spans="1:3" x14ac:dyDescent="0.25">
      <c r="A220" t="s">
        <v>703</v>
      </c>
      <c r="B220" t="s">
        <v>694</v>
      </c>
      <c r="C220" t="s">
        <v>947</v>
      </c>
    </row>
    <row r="221" spans="1:3" x14ac:dyDescent="0.25">
      <c r="A221" t="s">
        <v>702</v>
      </c>
      <c r="B221" t="s">
        <v>694</v>
      </c>
      <c r="C221" t="s">
        <v>947</v>
      </c>
    </row>
    <row r="222" spans="1:3" x14ac:dyDescent="0.25">
      <c r="A222" t="s">
        <v>701</v>
      </c>
      <c r="B222" t="s">
        <v>694</v>
      </c>
      <c r="C222" t="s">
        <v>951</v>
      </c>
    </row>
    <row r="223" spans="1:3" x14ac:dyDescent="0.25">
      <c r="A223" t="s">
        <v>700</v>
      </c>
      <c r="B223" t="s">
        <v>694</v>
      </c>
      <c r="C223" t="s">
        <v>953</v>
      </c>
    </row>
    <row r="224" spans="1:3" x14ac:dyDescent="0.25">
      <c r="A224" t="s">
        <v>699</v>
      </c>
      <c r="B224" t="s">
        <v>694</v>
      </c>
      <c r="C224" t="s">
        <v>953</v>
      </c>
    </row>
    <row r="225" spans="1:3" x14ac:dyDescent="0.25">
      <c r="A225" t="s">
        <v>698</v>
      </c>
      <c r="B225" t="s">
        <v>694</v>
      </c>
      <c r="C225" t="s">
        <v>949</v>
      </c>
    </row>
    <row r="226" spans="1:3" x14ac:dyDescent="0.25">
      <c r="A226" t="s">
        <v>697</v>
      </c>
      <c r="B226" t="s">
        <v>694</v>
      </c>
      <c r="C226" t="s">
        <v>954</v>
      </c>
    </row>
    <row r="227" spans="1:3" x14ac:dyDescent="0.25">
      <c r="A227" t="s">
        <v>696</v>
      </c>
      <c r="B227" t="s">
        <v>694</v>
      </c>
      <c r="C227" t="s">
        <v>957</v>
      </c>
    </row>
    <row r="228" spans="1:3" x14ac:dyDescent="0.25">
      <c r="A228" t="s">
        <v>695</v>
      </c>
      <c r="B228" t="s">
        <v>694</v>
      </c>
      <c r="C228" t="s">
        <v>950</v>
      </c>
    </row>
    <row r="229" spans="1:3" x14ac:dyDescent="0.25">
      <c r="A229" t="s">
        <v>693</v>
      </c>
      <c r="B229" t="s">
        <v>692</v>
      </c>
      <c r="C229" t="s">
        <v>957</v>
      </c>
    </row>
    <row r="230" spans="1:3" x14ac:dyDescent="0.25">
      <c r="A230" t="s">
        <v>691</v>
      </c>
      <c r="B230" t="s">
        <v>689</v>
      </c>
      <c r="C230" t="s">
        <v>956</v>
      </c>
    </row>
    <row r="231" spans="1:3" x14ac:dyDescent="0.25">
      <c r="A231" t="s">
        <v>690</v>
      </c>
      <c r="B231" t="s">
        <v>689</v>
      </c>
      <c r="C231" t="s">
        <v>950</v>
      </c>
    </row>
    <row r="232" spans="1:3" x14ac:dyDescent="0.25">
      <c r="A232" t="s">
        <v>688</v>
      </c>
      <c r="B232" t="s">
        <v>685</v>
      </c>
      <c r="C232" t="s">
        <v>952</v>
      </c>
    </row>
    <row r="233" spans="1:3" x14ac:dyDescent="0.25">
      <c r="A233" t="s">
        <v>687</v>
      </c>
      <c r="B233" t="s">
        <v>685</v>
      </c>
      <c r="C233" t="s">
        <v>956</v>
      </c>
    </row>
    <row r="234" spans="1:3" x14ac:dyDescent="0.25">
      <c r="A234" t="s">
        <v>686</v>
      </c>
      <c r="B234" t="s">
        <v>685</v>
      </c>
      <c r="C234" t="s">
        <v>954</v>
      </c>
    </row>
    <row r="235" spans="1:3" x14ac:dyDescent="0.25">
      <c r="A235" t="s">
        <v>684</v>
      </c>
      <c r="B235" t="s">
        <v>680</v>
      </c>
      <c r="C235" t="s">
        <v>951</v>
      </c>
    </row>
    <row r="236" spans="1:3" x14ac:dyDescent="0.25">
      <c r="A236" t="s">
        <v>683</v>
      </c>
      <c r="B236" t="s">
        <v>680</v>
      </c>
      <c r="C236" t="s">
        <v>952</v>
      </c>
    </row>
    <row r="237" spans="1:3" x14ac:dyDescent="0.25">
      <c r="A237" t="s">
        <v>682</v>
      </c>
      <c r="B237" t="s">
        <v>680</v>
      </c>
      <c r="C237" t="s">
        <v>954</v>
      </c>
    </row>
    <row r="238" spans="1:3" x14ac:dyDescent="0.25">
      <c r="A238" t="s">
        <v>681</v>
      </c>
      <c r="B238" t="s">
        <v>680</v>
      </c>
      <c r="C238" t="s">
        <v>954</v>
      </c>
    </row>
    <row r="239" spans="1:3" x14ac:dyDescent="0.25">
      <c r="A239" t="s">
        <v>679</v>
      </c>
      <c r="B239" t="s">
        <v>673</v>
      </c>
      <c r="C239" t="s">
        <v>946</v>
      </c>
    </row>
    <row r="240" spans="1:3" x14ac:dyDescent="0.25">
      <c r="A240" t="s">
        <v>678</v>
      </c>
      <c r="B240" t="s">
        <v>673</v>
      </c>
      <c r="C240" t="s">
        <v>947</v>
      </c>
    </row>
    <row r="241" spans="1:3" x14ac:dyDescent="0.25">
      <c r="A241" t="s">
        <v>677</v>
      </c>
      <c r="B241" t="s">
        <v>673</v>
      </c>
      <c r="C241" t="s">
        <v>956</v>
      </c>
    </row>
    <row r="242" spans="1:3" x14ac:dyDescent="0.25">
      <c r="A242" t="s">
        <v>676</v>
      </c>
      <c r="B242" t="s">
        <v>673</v>
      </c>
      <c r="C242" t="s">
        <v>954</v>
      </c>
    </row>
    <row r="243" spans="1:3" x14ac:dyDescent="0.25">
      <c r="A243" t="s">
        <v>675</v>
      </c>
      <c r="B243" t="s">
        <v>673</v>
      </c>
      <c r="C243" t="s">
        <v>957</v>
      </c>
    </row>
    <row r="244" spans="1:3" x14ac:dyDescent="0.25">
      <c r="A244" t="s">
        <v>674</v>
      </c>
      <c r="B244" t="s">
        <v>673</v>
      </c>
      <c r="C244" t="s">
        <v>957</v>
      </c>
    </row>
    <row r="245" spans="1:3" x14ac:dyDescent="0.25">
      <c r="A245" t="s">
        <v>672</v>
      </c>
      <c r="B245" t="s">
        <v>642</v>
      </c>
      <c r="C245" t="s">
        <v>946</v>
      </c>
    </row>
    <row r="246" spans="1:3" x14ac:dyDescent="0.25">
      <c r="A246" t="s">
        <v>671</v>
      </c>
      <c r="B246" t="s">
        <v>642</v>
      </c>
      <c r="C246" t="s">
        <v>946</v>
      </c>
    </row>
    <row r="247" spans="1:3" x14ac:dyDescent="0.25">
      <c r="A247" t="s">
        <v>670</v>
      </c>
      <c r="B247" t="s">
        <v>642</v>
      </c>
      <c r="C247" t="s">
        <v>946</v>
      </c>
    </row>
    <row r="248" spans="1:3" x14ac:dyDescent="0.25">
      <c r="A248" t="s">
        <v>669</v>
      </c>
      <c r="B248" t="s">
        <v>642</v>
      </c>
      <c r="C248" t="s">
        <v>948</v>
      </c>
    </row>
    <row r="249" spans="1:3" x14ac:dyDescent="0.25">
      <c r="A249" t="s">
        <v>668</v>
      </c>
      <c r="B249" t="s">
        <v>642</v>
      </c>
      <c r="C249" t="s">
        <v>948</v>
      </c>
    </row>
    <row r="250" spans="1:3" x14ac:dyDescent="0.25">
      <c r="A250" t="s">
        <v>667</v>
      </c>
      <c r="B250" t="s">
        <v>642</v>
      </c>
      <c r="C250">
        <v>29</v>
      </c>
    </row>
    <row r="251" spans="1:3" x14ac:dyDescent="0.25">
      <c r="A251" t="s">
        <v>666</v>
      </c>
      <c r="B251" t="s">
        <v>642</v>
      </c>
      <c r="C251" t="s">
        <v>955</v>
      </c>
    </row>
    <row r="252" spans="1:3" x14ac:dyDescent="0.25">
      <c r="A252" t="s">
        <v>665</v>
      </c>
      <c r="B252" t="s">
        <v>642</v>
      </c>
      <c r="C252" t="s">
        <v>955</v>
      </c>
    </row>
    <row r="253" spans="1:3" x14ac:dyDescent="0.25">
      <c r="A253" t="s">
        <v>664</v>
      </c>
      <c r="B253" t="s">
        <v>642</v>
      </c>
      <c r="C253" t="s">
        <v>947</v>
      </c>
    </row>
    <row r="254" spans="1:3" x14ac:dyDescent="0.25">
      <c r="A254" t="s">
        <v>663</v>
      </c>
      <c r="B254" t="s">
        <v>642</v>
      </c>
      <c r="C254" t="s">
        <v>951</v>
      </c>
    </row>
    <row r="255" spans="1:3" x14ac:dyDescent="0.25">
      <c r="A255" t="s">
        <v>662</v>
      </c>
      <c r="B255" t="s">
        <v>642</v>
      </c>
      <c r="C255" t="s">
        <v>951</v>
      </c>
    </row>
    <row r="256" spans="1:3" x14ac:dyDescent="0.25">
      <c r="A256" t="s">
        <v>661</v>
      </c>
      <c r="B256" t="s">
        <v>642</v>
      </c>
      <c r="C256" t="s">
        <v>951</v>
      </c>
    </row>
    <row r="257" spans="1:3" x14ac:dyDescent="0.25">
      <c r="A257" t="s">
        <v>660</v>
      </c>
      <c r="B257" t="s">
        <v>642</v>
      </c>
      <c r="C257" t="s">
        <v>951</v>
      </c>
    </row>
    <row r="258" spans="1:3" x14ac:dyDescent="0.25">
      <c r="A258" t="s">
        <v>659</v>
      </c>
      <c r="B258" t="s">
        <v>642</v>
      </c>
      <c r="C258" t="s">
        <v>953</v>
      </c>
    </row>
    <row r="259" spans="1:3" x14ac:dyDescent="0.25">
      <c r="A259" t="s">
        <v>658</v>
      </c>
      <c r="B259" t="s">
        <v>642</v>
      </c>
      <c r="C259" t="s">
        <v>953</v>
      </c>
    </row>
    <row r="260" spans="1:3" x14ac:dyDescent="0.25">
      <c r="A260" t="s">
        <v>657</v>
      </c>
      <c r="B260" t="s">
        <v>642</v>
      </c>
      <c r="C260" t="s">
        <v>953</v>
      </c>
    </row>
    <row r="261" spans="1:3" x14ac:dyDescent="0.25">
      <c r="A261" t="s">
        <v>656</v>
      </c>
      <c r="B261" t="s">
        <v>642</v>
      </c>
      <c r="C261" t="s">
        <v>952</v>
      </c>
    </row>
    <row r="262" spans="1:3" x14ac:dyDescent="0.25">
      <c r="A262" t="s">
        <v>655</v>
      </c>
      <c r="B262" t="s">
        <v>642</v>
      </c>
      <c r="C262" t="s">
        <v>952</v>
      </c>
    </row>
    <row r="263" spans="1:3" x14ac:dyDescent="0.25">
      <c r="A263" t="s">
        <v>654</v>
      </c>
      <c r="B263" t="s">
        <v>642</v>
      </c>
      <c r="C263" t="s">
        <v>952</v>
      </c>
    </row>
    <row r="264" spans="1:3" x14ac:dyDescent="0.25">
      <c r="A264" t="s">
        <v>653</v>
      </c>
      <c r="B264" t="s">
        <v>642</v>
      </c>
      <c r="C264" t="s">
        <v>952</v>
      </c>
    </row>
    <row r="265" spans="1:3" x14ac:dyDescent="0.25">
      <c r="A265" t="s">
        <v>652</v>
      </c>
      <c r="B265" t="s">
        <v>642</v>
      </c>
      <c r="C265" t="s">
        <v>956</v>
      </c>
    </row>
    <row r="266" spans="1:3" x14ac:dyDescent="0.25">
      <c r="A266" t="s">
        <v>651</v>
      </c>
      <c r="B266" t="s">
        <v>642</v>
      </c>
      <c r="C266" t="s">
        <v>956</v>
      </c>
    </row>
    <row r="267" spans="1:3" x14ac:dyDescent="0.25">
      <c r="A267" t="s">
        <v>650</v>
      </c>
      <c r="B267" t="s">
        <v>642</v>
      </c>
      <c r="C267" t="s">
        <v>956</v>
      </c>
    </row>
    <row r="268" spans="1:3" x14ac:dyDescent="0.25">
      <c r="A268" t="s">
        <v>649</v>
      </c>
      <c r="B268" t="s">
        <v>642</v>
      </c>
      <c r="C268" t="s">
        <v>956</v>
      </c>
    </row>
    <row r="269" spans="1:3" x14ac:dyDescent="0.25">
      <c r="A269" t="s">
        <v>648</v>
      </c>
      <c r="B269" t="s">
        <v>642</v>
      </c>
      <c r="C269" t="s">
        <v>949</v>
      </c>
    </row>
    <row r="270" spans="1:3" x14ac:dyDescent="0.25">
      <c r="A270" t="s">
        <v>647</v>
      </c>
      <c r="B270" t="s">
        <v>642</v>
      </c>
      <c r="C270" t="s">
        <v>949</v>
      </c>
    </row>
    <row r="271" spans="1:3" x14ac:dyDescent="0.25">
      <c r="A271" t="s">
        <v>646</v>
      </c>
      <c r="B271" t="s">
        <v>642</v>
      </c>
      <c r="C271" t="s">
        <v>949</v>
      </c>
    </row>
    <row r="272" spans="1:3" x14ac:dyDescent="0.25">
      <c r="A272" t="s">
        <v>645</v>
      </c>
      <c r="B272" t="s">
        <v>642</v>
      </c>
      <c r="C272" t="s">
        <v>949</v>
      </c>
    </row>
    <row r="273" spans="1:3" x14ac:dyDescent="0.25">
      <c r="A273" t="s">
        <v>644</v>
      </c>
      <c r="B273" t="s">
        <v>642</v>
      </c>
      <c r="C273" t="s">
        <v>954</v>
      </c>
    </row>
    <row r="274" spans="1:3" x14ac:dyDescent="0.25">
      <c r="A274" t="s">
        <v>643</v>
      </c>
      <c r="B274" t="s">
        <v>642</v>
      </c>
      <c r="C274" t="s">
        <v>950</v>
      </c>
    </row>
    <row r="275" spans="1:3" x14ac:dyDescent="0.25">
      <c r="A275" t="s">
        <v>641</v>
      </c>
      <c r="B275" t="s">
        <v>635</v>
      </c>
      <c r="C275" t="s">
        <v>946</v>
      </c>
    </row>
    <row r="276" spans="1:3" x14ac:dyDescent="0.25">
      <c r="A276" t="s">
        <v>640</v>
      </c>
      <c r="B276" t="s">
        <v>635</v>
      </c>
      <c r="C276" t="s">
        <v>948</v>
      </c>
    </row>
    <row r="277" spans="1:3" x14ac:dyDescent="0.25">
      <c r="A277" t="s">
        <v>639</v>
      </c>
      <c r="B277" t="s">
        <v>635</v>
      </c>
      <c r="C277" t="s">
        <v>953</v>
      </c>
    </row>
    <row r="278" spans="1:3" x14ac:dyDescent="0.25">
      <c r="A278" t="s">
        <v>638</v>
      </c>
      <c r="B278" t="s">
        <v>635</v>
      </c>
      <c r="C278" t="s">
        <v>956</v>
      </c>
    </row>
    <row r="279" spans="1:3" x14ac:dyDescent="0.25">
      <c r="A279" t="s">
        <v>637</v>
      </c>
      <c r="B279" t="s">
        <v>635</v>
      </c>
      <c r="C279" t="s">
        <v>956</v>
      </c>
    </row>
    <row r="280" spans="1:3" x14ac:dyDescent="0.25">
      <c r="A280" t="s">
        <v>636</v>
      </c>
      <c r="B280" t="s">
        <v>635</v>
      </c>
      <c r="C280" t="s">
        <v>957</v>
      </c>
    </row>
    <row r="281" spans="1:3" x14ac:dyDescent="0.25">
      <c r="A281" t="s">
        <v>634</v>
      </c>
      <c r="B281" t="s">
        <v>632</v>
      </c>
      <c r="C281" t="s">
        <v>948</v>
      </c>
    </row>
    <row r="282" spans="1:3" x14ac:dyDescent="0.25">
      <c r="A282" t="s">
        <v>633</v>
      </c>
      <c r="B282" t="s">
        <v>632</v>
      </c>
      <c r="C282" t="s">
        <v>954</v>
      </c>
    </row>
    <row r="283" spans="1:3" x14ac:dyDescent="0.25">
      <c r="A283" t="s">
        <v>631</v>
      </c>
      <c r="B283" t="s">
        <v>626</v>
      </c>
      <c r="C283" t="s">
        <v>948</v>
      </c>
    </row>
    <row r="284" spans="1:3" x14ac:dyDescent="0.25">
      <c r="A284" t="s">
        <v>630</v>
      </c>
      <c r="B284" t="s">
        <v>626</v>
      </c>
      <c r="C284" t="s">
        <v>955</v>
      </c>
    </row>
    <row r="285" spans="1:3" x14ac:dyDescent="0.25">
      <c r="A285" t="s">
        <v>629</v>
      </c>
      <c r="B285" t="s">
        <v>626</v>
      </c>
      <c r="C285" t="s">
        <v>956</v>
      </c>
    </row>
    <row r="286" spans="1:3" x14ac:dyDescent="0.25">
      <c r="A286" t="s">
        <v>628</v>
      </c>
      <c r="B286" t="s">
        <v>626</v>
      </c>
      <c r="C286" t="s">
        <v>949</v>
      </c>
    </row>
    <row r="287" spans="1:3" x14ac:dyDescent="0.25">
      <c r="A287" t="s">
        <v>627</v>
      </c>
      <c r="B287" t="s">
        <v>626</v>
      </c>
      <c r="C287" t="s">
        <v>954</v>
      </c>
    </row>
    <row r="288" spans="1:3" x14ac:dyDescent="0.25">
      <c r="A288" t="s">
        <v>625</v>
      </c>
      <c r="B288" t="s">
        <v>621</v>
      </c>
      <c r="C288" t="s">
        <v>948</v>
      </c>
    </row>
    <row r="289" spans="1:3" x14ac:dyDescent="0.25">
      <c r="A289" t="s">
        <v>624</v>
      </c>
      <c r="B289" t="s">
        <v>621</v>
      </c>
      <c r="C289" t="s">
        <v>955</v>
      </c>
    </row>
    <row r="290" spans="1:3" x14ac:dyDescent="0.25">
      <c r="A290" t="s">
        <v>623</v>
      </c>
      <c r="B290" t="s">
        <v>621</v>
      </c>
      <c r="C290" t="s">
        <v>956</v>
      </c>
    </row>
    <row r="291" spans="1:3" x14ac:dyDescent="0.25">
      <c r="A291" t="s">
        <v>622</v>
      </c>
      <c r="B291" t="s">
        <v>621</v>
      </c>
      <c r="C291" t="s">
        <v>957</v>
      </c>
    </row>
    <row r="292" spans="1:3" x14ac:dyDescent="0.25">
      <c r="A292" t="s">
        <v>620</v>
      </c>
      <c r="B292" t="s">
        <v>616</v>
      </c>
      <c r="C292" t="s">
        <v>948</v>
      </c>
    </row>
    <row r="293" spans="1:3" x14ac:dyDescent="0.25">
      <c r="A293" t="s">
        <v>619</v>
      </c>
      <c r="B293" t="s">
        <v>616</v>
      </c>
      <c r="C293" t="s">
        <v>951</v>
      </c>
    </row>
    <row r="294" spans="1:3" x14ac:dyDescent="0.25">
      <c r="A294" t="s">
        <v>618</v>
      </c>
      <c r="B294" t="s">
        <v>616</v>
      </c>
      <c r="C294" t="s">
        <v>949</v>
      </c>
    </row>
    <row r="295" spans="1:3" x14ac:dyDescent="0.25">
      <c r="A295" t="s">
        <v>617</v>
      </c>
      <c r="B295" t="s">
        <v>616</v>
      </c>
      <c r="C295" t="s">
        <v>950</v>
      </c>
    </row>
    <row r="296" spans="1:3" x14ac:dyDescent="0.25">
      <c r="A296" t="s">
        <v>615</v>
      </c>
      <c r="B296" t="s">
        <v>612</v>
      </c>
      <c r="C296" t="s">
        <v>948</v>
      </c>
    </row>
    <row r="297" spans="1:3" x14ac:dyDescent="0.25">
      <c r="A297" t="s">
        <v>614</v>
      </c>
      <c r="B297" t="s">
        <v>612</v>
      </c>
      <c r="C297" t="s">
        <v>951</v>
      </c>
    </row>
    <row r="298" spans="1:3" x14ac:dyDescent="0.25">
      <c r="A298" t="s">
        <v>613</v>
      </c>
      <c r="B298" t="s">
        <v>612</v>
      </c>
      <c r="C298" t="s">
        <v>952</v>
      </c>
    </row>
    <row r="299" spans="1:3" x14ac:dyDescent="0.25">
      <c r="A299" t="s">
        <v>611</v>
      </c>
      <c r="B299" t="s">
        <v>608</v>
      </c>
      <c r="C299" t="s">
        <v>946</v>
      </c>
    </row>
    <row r="300" spans="1:3" x14ac:dyDescent="0.25">
      <c r="A300" t="s">
        <v>610</v>
      </c>
      <c r="B300" t="s">
        <v>608</v>
      </c>
      <c r="C300" t="s">
        <v>952</v>
      </c>
    </row>
    <row r="301" spans="1:3" x14ac:dyDescent="0.25">
      <c r="A301" t="s">
        <v>609</v>
      </c>
      <c r="B301" t="s">
        <v>608</v>
      </c>
      <c r="C301" t="s">
        <v>950</v>
      </c>
    </row>
    <row r="302" spans="1:3" x14ac:dyDescent="0.25">
      <c r="A302" t="s">
        <v>607</v>
      </c>
      <c r="B302" t="s">
        <v>606</v>
      </c>
      <c r="C302" t="s">
        <v>953</v>
      </c>
    </row>
    <row r="303" spans="1:3" x14ac:dyDescent="0.25">
      <c r="A303" t="s">
        <v>605</v>
      </c>
      <c r="B303" t="s">
        <v>601</v>
      </c>
      <c r="C303" t="s">
        <v>948</v>
      </c>
    </row>
    <row r="304" spans="1:3" x14ac:dyDescent="0.25">
      <c r="A304" t="s">
        <v>604</v>
      </c>
      <c r="B304" t="s">
        <v>601</v>
      </c>
      <c r="C304" t="s">
        <v>955</v>
      </c>
    </row>
    <row r="305" spans="1:3" x14ac:dyDescent="0.25">
      <c r="A305" t="s">
        <v>603</v>
      </c>
      <c r="B305" t="s">
        <v>601</v>
      </c>
      <c r="C305" t="s">
        <v>951</v>
      </c>
    </row>
    <row r="306" spans="1:3" x14ac:dyDescent="0.25">
      <c r="A306" t="s">
        <v>602</v>
      </c>
      <c r="B306" t="s">
        <v>601</v>
      </c>
      <c r="C306" t="s">
        <v>957</v>
      </c>
    </row>
    <row r="307" spans="1:3" x14ac:dyDescent="0.25">
      <c r="A307" t="s">
        <v>600</v>
      </c>
      <c r="B307" t="s">
        <v>599</v>
      </c>
      <c r="C307" t="s">
        <v>953</v>
      </c>
    </row>
    <row r="308" spans="1:3" x14ac:dyDescent="0.25">
      <c r="A308" t="s">
        <v>598</v>
      </c>
      <c r="B308" t="s">
        <v>597</v>
      </c>
      <c r="C308" t="s">
        <v>955</v>
      </c>
    </row>
    <row r="309" spans="1:3" x14ac:dyDescent="0.25">
      <c r="A309" t="s">
        <v>596</v>
      </c>
      <c r="B309" t="s">
        <v>595</v>
      </c>
      <c r="C309" t="s">
        <v>953</v>
      </c>
    </row>
    <row r="310" spans="1:3" x14ac:dyDescent="0.25">
      <c r="A310" t="s">
        <v>594</v>
      </c>
      <c r="B310" t="s">
        <v>589</v>
      </c>
      <c r="C310" t="s">
        <v>946</v>
      </c>
    </row>
    <row r="311" spans="1:3" x14ac:dyDescent="0.25">
      <c r="A311" t="s">
        <v>593</v>
      </c>
      <c r="B311" t="s">
        <v>589</v>
      </c>
      <c r="C311" t="s">
        <v>946</v>
      </c>
    </row>
    <row r="312" spans="1:3" x14ac:dyDescent="0.25">
      <c r="A312" t="s">
        <v>592</v>
      </c>
      <c r="B312" t="s">
        <v>589</v>
      </c>
      <c r="C312" t="s">
        <v>955</v>
      </c>
    </row>
    <row r="313" spans="1:3" x14ac:dyDescent="0.25">
      <c r="A313" t="s">
        <v>591</v>
      </c>
      <c r="B313" t="s">
        <v>589</v>
      </c>
      <c r="C313" t="s">
        <v>956</v>
      </c>
    </row>
    <row r="314" spans="1:3" x14ac:dyDescent="0.25">
      <c r="A314" t="s">
        <v>590</v>
      </c>
      <c r="B314" t="s">
        <v>589</v>
      </c>
      <c r="C314" t="s">
        <v>950</v>
      </c>
    </row>
    <row r="315" spans="1:3" x14ac:dyDescent="0.25">
      <c r="A315" t="s">
        <v>588</v>
      </c>
      <c r="B315" t="s">
        <v>576</v>
      </c>
      <c r="C315" t="s">
        <v>946</v>
      </c>
    </row>
    <row r="316" spans="1:3" x14ac:dyDescent="0.25">
      <c r="A316" t="s">
        <v>587</v>
      </c>
      <c r="B316" t="s">
        <v>576</v>
      </c>
      <c r="C316">
        <v>29</v>
      </c>
    </row>
    <row r="317" spans="1:3" x14ac:dyDescent="0.25">
      <c r="A317" t="s">
        <v>586</v>
      </c>
      <c r="B317" t="s">
        <v>576</v>
      </c>
      <c r="C317" t="s">
        <v>947</v>
      </c>
    </row>
    <row r="318" spans="1:3" x14ac:dyDescent="0.25">
      <c r="A318" t="s">
        <v>585</v>
      </c>
      <c r="B318" t="s">
        <v>576</v>
      </c>
      <c r="C318" t="s">
        <v>951</v>
      </c>
    </row>
    <row r="319" spans="1:3" x14ac:dyDescent="0.25">
      <c r="A319" t="s">
        <v>584</v>
      </c>
      <c r="B319" t="s">
        <v>576</v>
      </c>
      <c r="C319" t="s">
        <v>951</v>
      </c>
    </row>
    <row r="320" spans="1:3" x14ac:dyDescent="0.25">
      <c r="A320" t="s">
        <v>583</v>
      </c>
      <c r="B320" t="s">
        <v>576</v>
      </c>
      <c r="C320" t="s">
        <v>953</v>
      </c>
    </row>
    <row r="321" spans="1:3" x14ac:dyDescent="0.25">
      <c r="A321" t="s">
        <v>582</v>
      </c>
      <c r="B321" t="s">
        <v>576</v>
      </c>
      <c r="C321" t="s">
        <v>953</v>
      </c>
    </row>
    <row r="322" spans="1:3" x14ac:dyDescent="0.25">
      <c r="A322" t="s">
        <v>581</v>
      </c>
      <c r="B322" t="s">
        <v>576</v>
      </c>
      <c r="C322" t="s">
        <v>953</v>
      </c>
    </row>
    <row r="323" spans="1:3" x14ac:dyDescent="0.25">
      <c r="A323" t="s">
        <v>580</v>
      </c>
      <c r="B323" t="s">
        <v>576</v>
      </c>
      <c r="C323" t="s">
        <v>952</v>
      </c>
    </row>
    <row r="324" spans="1:3" x14ac:dyDescent="0.25">
      <c r="A324" t="s">
        <v>579</v>
      </c>
      <c r="B324" t="s">
        <v>576</v>
      </c>
      <c r="C324" t="s">
        <v>956</v>
      </c>
    </row>
    <row r="325" spans="1:3" x14ac:dyDescent="0.25">
      <c r="A325" t="s">
        <v>578</v>
      </c>
      <c r="B325" t="s">
        <v>576</v>
      </c>
      <c r="C325" t="s">
        <v>949</v>
      </c>
    </row>
    <row r="326" spans="1:3" x14ac:dyDescent="0.25">
      <c r="A326" t="s">
        <v>577</v>
      </c>
      <c r="B326" t="s">
        <v>576</v>
      </c>
      <c r="C326" t="s">
        <v>954</v>
      </c>
    </row>
    <row r="327" spans="1:3" x14ac:dyDescent="0.25">
      <c r="A327" t="s">
        <v>575</v>
      </c>
      <c r="B327" t="s">
        <v>574</v>
      </c>
      <c r="C327" t="s">
        <v>953</v>
      </c>
    </row>
    <row r="328" spans="1:3" x14ac:dyDescent="0.25">
      <c r="A328" t="s">
        <v>573</v>
      </c>
      <c r="B328" t="s">
        <v>571</v>
      </c>
      <c r="C328" t="s">
        <v>946</v>
      </c>
    </row>
    <row r="329" spans="1:3" x14ac:dyDescent="0.25">
      <c r="A329" t="s">
        <v>572</v>
      </c>
      <c r="B329" t="s">
        <v>571</v>
      </c>
      <c r="C329" t="s">
        <v>950</v>
      </c>
    </row>
    <row r="330" spans="1:3" x14ac:dyDescent="0.25">
      <c r="A330" t="s">
        <v>570</v>
      </c>
      <c r="B330" t="s">
        <v>568</v>
      </c>
      <c r="C330" t="s">
        <v>951</v>
      </c>
    </row>
    <row r="331" spans="1:3" x14ac:dyDescent="0.25">
      <c r="A331" t="s">
        <v>569</v>
      </c>
      <c r="B331" t="s">
        <v>568</v>
      </c>
      <c r="C331" t="s">
        <v>950</v>
      </c>
    </row>
    <row r="332" spans="1:3" x14ac:dyDescent="0.25">
      <c r="A332" t="s">
        <v>567</v>
      </c>
      <c r="B332" t="s">
        <v>563</v>
      </c>
      <c r="C332" t="s">
        <v>951</v>
      </c>
    </row>
    <row r="333" spans="1:3" x14ac:dyDescent="0.25">
      <c r="A333" t="s">
        <v>566</v>
      </c>
      <c r="B333" t="s">
        <v>563</v>
      </c>
      <c r="C333" t="s">
        <v>951</v>
      </c>
    </row>
    <row r="334" spans="1:3" x14ac:dyDescent="0.25">
      <c r="A334" t="s">
        <v>565</v>
      </c>
      <c r="B334" t="s">
        <v>563</v>
      </c>
      <c r="C334" t="s">
        <v>956</v>
      </c>
    </row>
    <row r="335" spans="1:3" x14ac:dyDescent="0.25">
      <c r="A335" t="s">
        <v>564</v>
      </c>
      <c r="B335" t="s">
        <v>563</v>
      </c>
      <c r="C335" t="s">
        <v>954</v>
      </c>
    </row>
    <row r="336" spans="1:3" x14ac:dyDescent="0.25">
      <c r="A336" t="s">
        <v>562</v>
      </c>
      <c r="B336" t="s">
        <v>561</v>
      </c>
      <c r="C336" t="s">
        <v>956</v>
      </c>
    </row>
    <row r="337" spans="1:3" x14ac:dyDescent="0.25">
      <c r="A337" t="s">
        <v>560</v>
      </c>
      <c r="B337" t="s">
        <v>557</v>
      </c>
      <c r="C337" t="s">
        <v>946</v>
      </c>
    </row>
    <row r="338" spans="1:3" x14ac:dyDescent="0.25">
      <c r="A338" t="s">
        <v>559</v>
      </c>
      <c r="B338" t="s">
        <v>557</v>
      </c>
      <c r="C338" t="s">
        <v>955</v>
      </c>
    </row>
    <row r="339" spans="1:3" x14ac:dyDescent="0.25">
      <c r="A339" t="s">
        <v>558</v>
      </c>
      <c r="B339" t="s">
        <v>557</v>
      </c>
      <c r="C339" t="s">
        <v>952</v>
      </c>
    </row>
    <row r="340" spans="1:3" x14ac:dyDescent="0.25">
      <c r="A340" t="s">
        <v>556</v>
      </c>
      <c r="B340" t="s">
        <v>555</v>
      </c>
      <c r="C340" t="s">
        <v>957</v>
      </c>
    </row>
    <row r="341" spans="1:3" x14ac:dyDescent="0.25">
      <c r="A341" t="s">
        <v>554</v>
      </c>
      <c r="B341" t="s">
        <v>553</v>
      </c>
      <c r="C341" t="s">
        <v>956</v>
      </c>
    </row>
    <row r="342" spans="1:3" x14ac:dyDescent="0.25">
      <c r="A342" t="s">
        <v>552</v>
      </c>
      <c r="B342" t="s">
        <v>550</v>
      </c>
      <c r="C342" t="s">
        <v>951</v>
      </c>
    </row>
    <row r="343" spans="1:3" x14ac:dyDescent="0.25">
      <c r="A343" t="s">
        <v>551</v>
      </c>
      <c r="B343" t="s">
        <v>550</v>
      </c>
      <c r="C343" t="s">
        <v>952</v>
      </c>
    </row>
    <row r="344" spans="1:3" x14ac:dyDescent="0.25">
      <c r="A344" t="s">
        <v>549</v>
      </c>
      <c r="B344" t="s">
        <v>545</v>
      </c>
      <c r="C344" t="s">
        <v>953</v>
      </c>
    </row>
    <row r="345" spans="1:3" x14ac:dyDescent="0.25">
      <c r="A345" t="s">
        <v>548</v>
      </c>
      <c r="B345" t="s">
        <v>545</v>
      </c>
      <c r="C345" t="s">
        <v>953</v>
      </c>
    </row>
    <row r="346" spans="1:3" x14ac:dyDescent="0.25">
      <c r="A346" t="s">
        <v>547</v>
      </c>
      <c r="B346" t="s">
        <v>545</v>
      </c>
      <c r="C346" t="s">
        <v>952</v>
      </c>
    </row>
    <row r="347" spans="1:3" x14ac:dyDescent="0.25">
      <c r="A347" t="s">
        <v>546</v>
      </c>
      <c r="B347" t="s">
        <v>545</v>
      </c>
      <c r="C347" t="s">
        <v>954</v>
      </c>
    </row>
    <row r="348" spans="1:3" x14ac:dyDescent="0.25">
      <c r="A348" t="s">
        <v>544</v>
      </c>
      <c r="B348" t="s">
        <v>541</v>
      </c>
      <c r="C348" t="s">
        <v>948</v>
      </c>
    </row>
    <row r="349" spans="1:3" x14ac:dyDescent="0.25">
      <c r="A349" t="s">
        <v>543</v>
      </c>
      <c r="B349" t="s">
        <v>541</v>
      </c>
      <c r="C349" t="s">
        <v>948</v>
      </c>
    </row>
    <row r="350" spans="1:3" x14ac:dyDescent="0.25">
      <c r="A350" t="s">
        <v>542</v>
      </c>
      <c r="B350" t="s">
        <v>541</v>
      </c>
      <c r="C350" t="s">
        <v>952</v>
      </c>
    </row>
    <row r="351" spans="1:3" x14ac:dyDescent="0.25">
      <c r="A351" t="s">
        <v>540</v>
      </c>
      <c r="B351" t="s">
        <v>535</v>
      </c>
      <c r="C351" t="s">
        <v>955</v>
      </c>
    </row>
    <row r="352" spans="1:3" x14ac:dyDescent="0.25">
      <c r="A352" t="s">
        <v>539</v>
      </c>
      <c r="B352" t="s">
        <v>535</v>
      </c>
      <c r="C352" t="s">
        <v>951</v>
      </c>
    </row>
    <row r="353" spans="1:3" x14ac:dyDescent="0.25">
      <c r="A353" t="s">
        <v>538</v>
      </c>
      <c r="B353" t="s">
        <v>535</v>
      </c>
      <c r="C353" t="s">
        <v>952</v>
      </c>
    </row>
    <row r="354" spans="1:3" x14ac:dyDescent="0.25">
      <c r="A354" t="s">
        <v>537</v>
      </c>
      <c r="B354" t="s">
        <v>535</v>
      </c>
      <c r="C354" t="s">
        <v>952</v>
      </c>
    </row>
    <row r="355" spans="1:3" x14ac:dyDescent="0.25">
      <c r="A355" t="s">
        <v>536</v>
      </c>
      <c r="B355" t="s">
        <v>535</v>
      </c>
      <c r="C355" t="s">
        <v>954</v>
      </c>
    </row>
    <row r="356" spans="1:3" x14ac:dyDescent="0.25">
      <c r="A356" t="s">
        <v>534</v>
      </c>
      <c r="B356" t="s">
        <v>532</v>
      </c>
      <c r="C356" t="s">
        <v>946</v>
      </c>
    </row>
    <row r="357" spans="1:3" x14ac:dyDescent="0.25">
      <c r="A357" t="s">
        <v>533</v>
      </c>
      <c r="B357" t="s">
        <v>532</v>
      </c>
      <c r="C357" t="s">
        <v>951</v>
      </c>
    </row>
    <row r="358" spans="1:3" x14ac:dyDescent="0.25">
      <c r="A358" t="s">
        <v>531</v>
      </c>
      <c r="B358" t="s">
        <v>528</v>
      </c>
      <c r="C358" t="s">
        <v>956</v>
      </c>
    </row>
    <row r="359" spans="1:3" x14ac:dyDescent="0.25">
      <c r="A359" t="s">
        <v>530</v>
      </c>
      <c r="B359" t="s">
        <v>528</v>
      </c>
      <c r="C359" t="s">
        <v>949</v>
      </c>
    </row>
    <row r="360" spans="1:3" x14ac:dyDescent="0.25">
      <c r="A360" t="s">
        <v>529</v>
      </c>
      <c r="B360" t="s">
        <v>528</v>
      </c>
      <c r="C360" t="s">
        <v>950</v>
      </c>
    </row>
    <row r="361" spans="1:3" x14ac:dyDescent="0.25">
      <c r="A361" t="s">
        <v>527</v>
      </c>
      <c r="B361" t="s">
        <v>524</v>
      </c>
      <c r="C361" t="s">
        <v>957</v>
      </c>
    </row>
    <row r="362" spans="1:3" x14ac:dyDescent="0.25">
      <c r="A362" t="s">
        <v>526</v>
      </c>
      <c r="B362" t="s">
        <v>524</v>
      </c>
      <c r="C362" t="s">
        <v>950</v>
      </c>
    </row>
    <row r="363" spans="1:3" x14ac:dyDescent="0.25">
      <c r="A363" t="s">
        <v>525</v>
      </c>
      <c r="B363" t="s">
        <v>524</v>
      </c>
      <c r="C363" t="s">
        <v>950</v>
      </c>
    </row>
    <row r="364" spans="1:3" x14ac:dyDescent="0.25">
      <c r="A364" t="s">
        <v>523</v>
      </c>
      <c r="B364" t="s">
        <v>520</v>
      </c>
      <c r="C364" t="s">
        <v>946</v>
      </c>
    </row>
    <row r="365" spans="1:3" x14ac:dyDescent="0.25">
      <c r="A365" t="s">
        <v>522</v>
      </c>
      <c r="B365" t="s">
        <v>520</v>
      </c>
      <c r="C365" t="s">
        <v>956</v>
      </c>
    </row>
    <row r="366" spans="1:3" x14ac:dyDescent="0.25">
      <c r="A366" t="s">
        <v>521</v>
      </c>
      <c r="B366" t="s">
        <v>520</v>
      </c>
      <c r="C366" t="s">
        <v>950</v>
      </c>
    </row>
    <row r="367" spans="1:3" x14ac:dyDescent="0.25">
      <c r="A367" t="s">
        <v>519</v>
      </c>
      <c r="B367" t="s">
        <v>516</v>
      </c>
      <c r="C367" t="s">
        <v>952</v>
      </c>
    </row>
    <row r="368" spans="1:3" x14ac:dyDescent="0.25">
      <c r="A368" t="s">
        <v>518</v>
      </c>
      <c r="B368" t="s">
        <v>516</v>
      </c>
      <c r="C368" t="s">
        <v>952</v>
      </c>
    </row>
    <row r="369" spans="1:3" x14ac:dyDescent="0.25">
      <c r="A369" t="s">
        <v>517</v>
      </c>
      <c r="B369" t="s">
        <v>516</v>
      </c>
      <c r="C369" t="s">
        <v>956</v>
      </c>
    </row>
    <row r="370" spans="1:3" x14ac:dyDescent="0.25">
      <c r="A370" t="s">
        <v>515</v>
      </c>
      <c r="B370" t="s">
        <v>513</v>
      </c>
      <c r="C370" t="s">
        <v>953</v>
      </c>
    </row>
    <row r="371" spans="1:3" x14ac:dyDescent="0.25">
      <c r="A371" t="s">
        <v>514</v>
      </c>
      <c r="B371" t="s">
        <v>513</v>
      </c>
      <c r="C371" t="s">
        <v>956</v>
      </c>
    </row>
    <row r="372" spans="1:3" x14ac:dyDescent="0.25">
      <c r="A372" t="s">
        <v>512</v>
      </c>
      <c r="B372" t="s">
        <v>503</v>
      </c>
      <c r="C372" t="s">
        <v>946</v>
      </c>
    </row>
    <row r="373" spans="1:3" x14ac:dyDescent="0.25">
      <c r="A373" t="s">
        <v>511</v>
      </c>
      <c r="B373" t="s">
        <v>503</v>
      </c>
      <c r="C373" t="s">
        <v>948</v>
      </c>
    </row>
    <row r="374" spans="1:3" x14ac:dyDescent="0.25">
      <c r="A374" t="s">
        <v>510</v>
      </c>
      <c r="B374" t="s">
        <v>503</v>
      </c>
      <c r="C374" t="s">
        <v>948</v>
      </c>
    </row>
    <row r="375" spans="1:3" x14ac:dyDescent="0.25">
      <c r="A375" t="s">
        <v>509</v>
      </c>
      <c r="B375" t="s">
        <v>503</v>
      </c>
      <c r="C375" t="s">
        <v>955</v>
      </c>
    </row>
    <row r="376" spans="1:3" x14ac:dyDescent="0.25">
      <c r="A376" t="s">
        <v>508</v>
      </c>
      <c r="B376" t="s">
        <v>503</v>
      </c>
      <c r="C376" t="s">
        <v>955</v>
      </c>
    </row>
    <row r="377" spans="1:3" x14ac:dyDescent="0.25">
      <c r="A377" t="s">
        <v>507</v>
      </c>
      <c r="B377" t="s">
        <v>503</v>
      </c>
      <c r="C377" t="s">
        <v>947</v>
      </c>
    </row>
    <row r="378" spans="1:3" x14ac:dyDescent="0.25">
      <c r="A378" t="s">
        <v>506</v>
      </c>
      <c r="B378" t="s">
        <v>503</v>
      </c>
      <c r="C378" t="s">
        <v>953</v>
      </c>
    </row>
    <row r="379" spans="1:3" x14ac:dyDescent="0.25">
      <c r="A379" t="s">
        <v>505</v>
      </c>
      <c r="B379" t="s">
        <v>503</v>
      </c>
      <c r="C379" t="s">
        <v>956</v>
      </c>
    </row>
    <row r="380" spans="1:3" x14ac:dyDescent="0.25">
      <c r="A380" t="s">
        <v>504</v>
      </c>
      <c r="B380" t="s">
        <v>503</v>
      </c>
      <c r="C380" t="s">
        <v>950</v>
      </c>
    </row>
    <row r="381" spans="1:3" x14ac:dyDescent="0.25">
      <c r="A381" t="s">
        <v>502</v>
      </c>
      <c r="B381" t="s">
        <v>501</v>
      </c>
      <c r="C381" t="s">
        <v>947</v>
      </c>
    </row>
    <row r="382" spans="1:3" x14ac:dyDescent="0.25">
      <c r="A382" t="s">
        <v>500</v>
      </c>
      <c r="B382" t="s">
        <v>493</v>
      </c>
      <c r="C382" t="s">
        <v>948</v>
      </c>
    </row>
    <row r="383" spans="1:3" x14ac:dyDescent="0.25">
      <c r="A383" t="s">
        <v>499</v>
      </c>
      <c r="B383" t="s">
        <v>493</v>
      </c>
      <c r="C383" t="s">
        <v>951</v>
      </c>
    </row>
    <row r="384" spans="1:3" x14ac:dyDescent="0.25">
      <c r="A384" t="s">
        <v>498</v>
      </c>
      <c r="B384" t="s">
        <v>493</v>
      </c>
      <c r="C384" t="s">
        <v>952</v>
      </c>
    </row>
    <row r="385" spans="1:3" x14ac:dyDescent="0.25">
      <c r="A385" t="s">
        <v>497</v>
      </c>
      <c r="B385" t="s">
        <v>493</v>
      </c>
      <c r="C385" t="s">
        <v>952</v>
      </c>
    </row>
    <row r="386" spans="1:3" x14ac:dyDescent="0.25">
      <c r="A386" t="s">
        <v>496</v>
      </c>
      <c r="B386" t="s">
        <v>493</v>
      </c>
      <c r="C386" t="s">
        <v>954</v>
      </c>
    </row>
    <row r="387" spans="1:3" x14ac:dyDescent="0.25">
      <c r="A387" t="s">
        <v>495</v>
      </c>
      <c r="B387" t="s">
        <v>493</v>
      </c>
      <c r="C387" t="s">
        <v>954</v>
      </c>
    </row>
    <row r="388" spans="1:3" x14ac:dyDescent="0.25">
      <c r="A388" t="s">
        <v>494</v>
      </c>
      <c r="B388" t="s">
        <v>493</v>
      </c>
      <c r="C388" t="s">
        <v>957</v>
      </c>
    </row>
    <row r="389" spans="1:3" x14ac:dyDescent="0.25">
      <c r="A389" t="s">
        <v>492</v>
      </c>
      <c r="B389" t="s">
        <v>489</v>
      </c>
      <c r="C389" t="s">
        <v>947</v>
      </c>
    </row>
    <row r="390" spans="1:3" x14ac:dyDescent="0.25">
      <c r="A390" t="s">
        <v>491</v>
      </c>
      <c r="B390" t="s">
        <v>489</v>
      </c>
      <c r="C390" t="s">
        <v>947</v>
      </c>
    </row>
    <row r="391" spans="1:3" x14ac:dyDescent="0.25">
      <c r="A391" t="s">
        <v>490</v>
      </c>
      <c r="B391" t="s">
        <v>489</v>
      </c>
      <c r="C391" t="s">
        <v>953</v>
      </c>
    </row>
    <row r="392" spans="1:3" x14ac:dyDescent="0.25">
      <c r="A392" t="s">
        <v>488</v>
      </c>
      <c r="B392" t="s">
        <v>487</v>
      </c>
      <c r="C392" t="s">
        <v>946</v>
      </c>
    </row>
    <row r="393" spans="1:3" x14ac:dyDescent="0.25">
      <c r="A393" t="s">
        <v>486</v>
      </c>
      <c r="B393" t="s">
        <v>483</v>
      </c>
      <c r="C393" t="s">
        <v>947</v>
      </c>
    </row>
    <row r="394" spans="1:3" x14ac:dyDescent="0.25">
      <c r="A394" t="s">
        <v>485</v>
      </c>
      <c r="B394" t="s">
        <v>483</v>
      </c>
      <c r="C394" t="s">
        <v>953</v>
      </c>
    </row>
    <row r="395" spans="1:3" x14ac:dyDescent="0.25">
      <c r="A395" t="s">
        <v>484</v>
      </c>
      <c r="B395" t="s">
        <v>483</v>
      </c>
      <c r="C395" t="s">
        <v>950</v>
      </c>
    </row>
    <row r="396" spans="1:3" x14ac:dyDescent="0.25">
      <c r="A396" t="s">
        <v>482</v>
      </c>
      <c r="B396" t="s">
        <v>481</v>
      </c>
      <c r="C396" t="s">
        <v>950</v>
      </c>
    </row>
    <row r="397" spans="1:3" x14ac:dyDescent="0.25">
      <c r="A397" t="s">
        <v>480</v>
      </c>
      <c r="B397" t="s">
        <v>474</v>
      </c>
      <c r="C397" t="s">
        <v>955</v>
      </c>
    </row>
    <row r="398" spans="1:3" x14ac:dyDescent="0.25">
      <c r="A398" t="s">
        <v>479</v>
      </c>
      <c r="B398" t="s">
        <v>474</v>
      </c>
      <c r="C398" t="s">
        <v>955</v>
      </c>
    </row>
    <row r="399" spans="1:3" x14ac:dyDescent="0.25">
      <c r="A399" t="s">
        <v>478</v>
      </c>
      <c r="B399" t="s">
        <v>474</v>
      </c>
      <c r="C399" t="s">
        <v>947</v>
      </c>
    </row>
    <row r="400" spans="1:3" x14ac:dyDescent="0.25">
      <c r="A400" t="s">
        <v>477</v>
      </c>
      <c r="B400" t="s">
        <v>474</v>
      </c>
      <c r="C400" t="s">
        <v>947</v>
      </c>
    </row>
    <row r="401" spans="1:3" x14ac:dyDescent="0.25">
      <c r="A401" t="s">
        <v>476</v>
      </c>
      <c r="B401" t="s">
        <v>474</v>
      </c>
      <c r="C401" t="s">
        <v>954</v>
      </c>
    </row>
    <row r="402" spans="1:3" x14ac:dyDescent="0.25">
      <c r="A402" t="s">
        <v>475</v>
      </c>
      <c r="B402" t="s">
        <v>474</v>
      </c>
      <c r="C402" t="s">
        <v>950</v>
      </c>
    </row>
    <row r="403" spans="1:3" x14ac:dyDescent="0.25">
      <c r="A403" t="s">
        <v>473</v>
      </c>
      <c r="B403" t="s">
        <v>464</v>
      </c>
      <c r="C403" t="s">
        <v>951</v>
      </c>
    </row>
    <row r="404" spans="1:3" x14ac:dyDescent="0.25">
      <c r="A404" t="s">
        <v>472</v>
      </c>
      <c r="B404" t="s">
        <v>464</v>
      </c>
      <c r="C404" t="s">
        <v>953</v>
      </c>
    </row>
    <row r="405" spans="1:3" x14ac:dyDescent="0.25">
      <c r="A405" t="s">
        <v>471</v>
      </c>
      <c r="B405" t="s">
        <v>464</v>
      </c>
      <c r="C405" t="s">
        <v>952</v>
      </c>
    </row>
    <row r="406" spans="1:3" x14ac:dyDescent="0.25">
      <c r="A406" t="s">
        <v>470</v>
      </c>
      <c r="B406" t="s">
        <v>464</v>
      </c>
      <c r="C406" t="s">
        <v>952</v>
      </c>
    </row>
    <row r="407" spans="1:3" x14ac:dyDescent="0.25">
      <c r="A407" t="s">
        <v>469</v>
      </c>
      <c r="B407" t="s">
        <v>464</v>
      </c>
      <c r="C407" t="s">
        <v>956</v>
      </c>
    </row>
    <row r="408" spans="1:3" x14ac:dyDescent="0.25">
      <c r="A408" t="s">
        <v>468</v>
      </c>
      <c r="B408" t="s">
        <v>464</v>
      </c>
      <c r="C408" t="s">
        <v>949</v>
      </c>
    </row>
    <row r="409" spans="1:3" x14ac:dyDescent="0.25">
      <c r="A409" t="s">
        <v>467</v>
      </c>
      <c r="B409" t="s">
        <v>464</v>
      </c>
      <c r="C409" t="s">
        <v>949</v>
      </c>
    </row>
    <row r="410" spans="1:3" x14ac:dyDescent="0.25">
      <c r="A410" t="s">
        <v>466</v>
      </c>
      <c r="B410" t="s">
        <v>464</v>
      </c>
      <c r="C410" t="s">
        <v>949</v>
      </c>
    </row>
    <row r="411" spans="1:3" x14ac:dyDescent="0.25">
      <c r="A411" t="s">
        <v>465</v>
      </c>
      <c r="B411" t="s">
        <v>464</v>
      </c>
      <c r="C411" t="s">
        <v>957</v>
      </c>
    </row>
    <row r="412" spans="1:3" x14ac:dyDescent="0.25">
      <c r="A412" t="s">
        <v>463</v>
      </c>
      <c r="B412" t="s">
        <v>458</v>
      </c>
      <c r="C412" t="s">
        <v>947</v>
      </c>
    </row>
    <row r="413" spans="1:3" x14ac:dyDescent="0.25">
      <c r="A413" t="s">
        <v>462</v>
      </c>
      <c r="B413" t="s">
        <v>458</v>
      </c>
      <c r="C413" t="s">
        <v>953</v>
      </c>
    </row>
    <row r="414" spans="1:3" x14ac:dyDescent="0.25">
      <c r="A414" t="s">
        <v>461</v>
      </c>
      <c r="B414" t="s">
        <v>458</v>
      </c>
      <c r="C414" t="s">
        <v>956</v>
      </c>
    </row>
    <row r="415" spans="1:3" x14ac:dyDescent="0.25">
      <c r="A415" t="s">
        <v>460</v>
      </c>
      <c r="B415" t="s">
        <v>458</v>
      </c>
      <c r="C415" t="s">
        <v>949</v>
      </c>
    </row>
    <row r="416" spans="1:3" x14ac:dyDescent="0.25">
      <c r="A416" t="s">
        <v>459</v>
      </c>
      <c r="B416" t="s">
        <v>458</v>
      </c>
      <c r="C416" t="s">
        <v>957</v>
      </c>
    </row>
    <row r="417" spans="1:3" x14ac:dyDescent="0.25">
      <c r="A417" t="s">
        <v>457</v>
      </c>
      <c r="B417" t="s">
        <v>456</v>
      </c>
      <c r="C417" t="s">
        <v>953</v>
      </c>
    </row>
    <row r="418" spans="1:3" x14ac:dyDescent="0.25">
      <c r="A418" t="s">
        <v>455</v>
      </c>
      <c r="B418" t="s">
        <v>446</v>
      </c>
      <c r="C418" t="s">
        <v>955</v>
      </c>
    </row>
    <row r="419" spans="1:3" x14ac:dyDescent="0.25">
      <c r="A419" t="s">
        <v>454</v>
      </c>
      <c r="B419" t="s">
        <v>446</v>
      </c>
      <c r="C419" t="s">
        <v>947</v>
      </c>
    </row>
    <row r="420" spans="1:3" x14ac:dyDescent="0.25">
      <c r="A420" t="s">
        <v>453</v>
      </c>
      <c r="B420" t="s">
        <v>446</v>
      </c>
      <c r="C420" t="s">
        <v>952</v>
      </c>
    </row>
    <row r="421" spans="1:3" x14ac:dyDescent="0.25">
      <c r="A421" t="s">
        <v>452</v>
      </c>
      <c r="B421" t="s">
        <v>446</v>
      </c>
      <c r="C421" t="s">
        <v>952</v>
      </c>
    </row>
    <row r="422" spans="1:3" x14ac:dyDescent="0.25">
      <c r="A422" t="s">
        <v>451</v>
      </c>
      <c r="B422" t="s">
        <v>446</v>
      </c>
      <c r="C422" t="s">
        <v>956</v>
      </c>
    </row>
    <row r="423" spans="1:3" x14ac:dyDescent="0.25">
      <c r="A423" t="s">
        <v>450</v>
      </c>
      <c r="B423" t="s">
        <v>446</v>
      </c>
      <c r="C423" t="s">
        <v>949</v>
      </c>
    </row>
    <row r="424" spans="1:3" x14ac:dyDescent="0.25">
      <c r="A424" t="s">
        <v>449</v>
      </c>
      <c r="B424" t="s">
        <v>446</v>
      </c>
      <c r="C424" t="s">
        <v>957</v>
      </c>
    </row>
    <row r="425" spans="1:3" x14ac:dyDescent="0.25">
      <c r="A425" t="s">
        <v>448</v>
      </c>
      <c r="B425" t="s">
        <v>446</v>
      </c>
      <c r="C425" t="s">
        <v>957</v>
      </c>
    </row>
    <row r="426" spans="1:3" x14ac:dyDescent="0.25">
      <c r="A426" t="s">
        <v>447</v>
      </c>
      <c r="B426" t="s">
        <v>446</v>
      </c>
      <c r="C426" t="s">
        <v>957</v>
      </c>
    </row>
    <row r="427" spans="1:3" x14ac:dyDescent="0.25">
      <c r="A427" t="s">
        <v>445</v>
      </c>
      <c r="B427" t="s">
        <v>441</v>
      </c>
      <c r="C427" t="s">
        <v>946</v>
      </c>
    </row>
    <row r="428" spans="1:3" x14ac:dyDescent="0.25">
      <c r="A428" t="s">
        <v>444</v>
      </c>
      <c r="B428" t="s">
        <v>441</v>
      </c>
      <c r="C428" t="s">
        <v>947</v>
      </c>
    </row>
    <row r="429" spans="1:3" x14ac:dyDescent="0.25">
      <c r="A429" t="s">
        <v>443</v>
      </c>
      <c r="B429" t="s">
        <v>441</v>
      </c>
      <c r="C429" t="s">
        <v>957</v>
      </c>
    </row>
    <row r="430" spans="1:3" x14ac:dyDescent="0.25">
      <c r="A430" t="s">
        <v>442</v>
      </c>
      <c r="B430" t="s">
        <v>441</v>
      </c>
      <c r="C430" t="s">
        <v>950</v>
      </c>
    </row>
    <row r="431" spans="1:3" x14ac:dyDescent="0.25">
      <c r="A431" t="s">
        <v>440</v>
      </c>
      <c r="B431" t="s">
        <v>435</v>
      </c>
      <c r="C431" t="s">
        <v>955</v>
      </c>
    </row>
    <row r="432" spans="1:3" x14ac:dyDescent="0.25">
      <c r="A432" t="s">
        <v>439</v>
      </c>
      <c r="B432" t="s">
        <v>435</v>
      </c>
      <c r="C432" t="s">
        <v>951</v>
      </c>
    </row>
    <row r="433" spans="1:3" x14ac:dyDescent="0.25">
      <c r="A433" t="s">
        <v>438</v>
      </c>
      <c r="B433" t="s">
        <v>435</v>
      </c>
      <c r="C433" t="s">
        <v>956</v>
      </c>
    </row>
    <row r="434" spans="1:3" x14ac:dyDescent="0.25">
      <c r="A434" t="s">
        <v>437</v>
      </c>
      <c r="B434" t="s">
        <v>435</v>
      </c>
      <c r="C434" t="s">
        <v>954</v>
      </c>
    </row>
    <row r="435" spans="1:3" x14ac:dyDescent="0.25">
      <c r="A435" t="s">
        <v>436</v>
      </c>
      <c r="B435" t="s">
        <v>435</v>
      </c>
      <c r="C435" t="s">
        <v>950</v>
      </c>
    </row>
    <row r="436" spans="1:3" x14ac:dyDescent="0.25">
      <c r="A436" t="s">
        <v>434</v>
      </c>
      <c r="B436" t="s">
        <v>426</v>
      </c>
      <c r="C436" t="s">
        <v>948</v>
      </c>
    </row>
    <row r="437" spans="1:3" x14ac:dyDescent="0.25">
      <c r="A437" t="s">
        <v>433</v>
      </c>
      <c r="B437" t="s">
        <v>426</v>
      </c>
      <c r="C437" t="s">
        <v>955</v>
      </c>
    </row>
    <row r="438" spans="1:3" x14ac:dyDescent="0.25">
      <c r="A438" t="s">
        <v>432</v>
      </c>
      <c r="B438" t="s">
        <v>426</v>
      </c>
      <c r="C438" t="s">
        <v>953</v>
      </c>
    </row>
    <row r="439" spans="1:3" x14ac:dyDescent="0.25">
      <c r="A439" t="s">
        <v>431</v>
      </c>
      <c r="B439" t="s">
        <v>426</v>
      </c>
      <c r="C439" t="s">
        <v>956</v>
      </c>
    </row>
    <row r="440" spans="1:3" x14ac:dyDescent="0.25">
      <c r="A440" t="s">
        <v>430</v>
      </c>
      <c r="B440" t="s">
        <v>426</v>
      </c>
      <c r="C440" t="s">
        <v>957</v>
      </c>
    </row>
    <row r="441" spans="1:3" x14ac:dyDescent="0.25">
      <c r="A441" t="s">
        <v>429</v>
      </c>
      <c r="B441" t="s">
        <v>426</v>
      </c>
      <c r="C441" t="s">
        <v>950</v>
      </c>
    </row>
    <row r="442" spans="1:3" x14ac:dyDescent="0.25">
      <c r="A442" t="s">
        <v>428</v>
      </c>
      <c r="B442" t="s">
        <v>426</v>
      </c>
      <c r="C442" t="s">
        <v>950</v>
      </c>
    </row>
    <row r="443" spans="1:3" x14ac:dyDescent="0.25">
      <c r="A443" t="s">
        <v>427</v>
      </c>
      <c r="B443" t="s">
        <v>426</v>
      </c>
      <c r="C443" t="s">
        <v>950</v>
      </c>
    </row>
    <row r="444" spans="1:3" x14ac:dyDescent="0.25">
      <c r="A444" t="s">
        <v>425</v>
      </c>
      <c r="B444" t="s">
        <v>424</v>
      </c>
      <c r="C444" t="s">
        <v>949</v>
      </c>
    </row>
    <row r="445" spans="1:3" x14ac:dyDescent="0.25">
      <c r="A445" t="s">
        <v>423</v>
      </c>
      <c r="B445" t="s">
        <v>414</v>
      </c>
      <c r="C445" t="s">
        <v>946</v>
      </c>
    </row>
    <row r="446" spans="1:3" x14ac:dyDescent="0.25">
      <c r="A446" t="s">
        <v>422</v>
      </c>
      <c r="B446" t="s">
        <v>414</v>
      </c>
      <c r="C446" t="s">
        <v>948</v>
      </c>
    </row>
    <row r="447" spans="1:3" x14ac:dyDescent="0.25">
      <c r="A447" t="s">
        <v>421</v>
      </c>
      <c r="B447" t="s">
        <v>414</v>
      </c>
      <c r="C447" t="s">
        <v>948</v>
      </c>
    </row>
    <row r="448" spans="1:3" x14ac:dyDescent="0.25">
      <c r="A448" t="s">
        <v>420</v>
      </c>
      <c r="B448" t="s">
        <v>414</v>
      </c>
      <c r="C448" t="s">
        <v>955</v>
      </c>
    </row>
    <row r="449" spans="1:3" x14ac:dyDescent="0.25">
      <c r="A449" t="s">
        <v>419</v>
      </c>
      <c r="B449" t="s">
        <v>414</v>
      </c>
      <c r="C449" t="s">
        <v>951</v>
      </c>
    </row>
    <row r="450" spans="1:3" x14ac:dyDescent="0.25">
      <c r="A450" t="s">
        <v>418</v>
      </c>
      <c r="B450" t="s">
        <v>414</v>
      </c>
      <c r="C450" t="s">
        <v>951</v>
      </c>
    </row>
    <row r="451" spans="1:3" x14ac:dyDescent="0.25">
      <c r="A451" t="s">
        <v>417</v>
      </c>
      <c r="B451" t="s">
        <v>414</v>
      </c>
      <c r="C451" t="s">
        <v>952</v>
      </c>
    </row>
    <row r="452" spans="1:3" x14ac:dyDescent="0.25">
      <c r="A452" t="s">
        <v>416</v>
      </c>
      <c r="B452" t="s">
        <v>414</v>
      </c>
      <c r="C452" t="s">
        <v>956</v>
      </c>
    </row>
    <row r="453" spans="1:3" x14ac:dyDescent="0.25">
      <c r="A453" t="s">
        <v>415</v>
      </c>
      <c r="B453" t="s">
        <v>414</v>
      </c>
      <c r="C453" t="s">
        <v>949</v>
      </c>
    </row>
    <row r="454" spans="1:3" x14ac:dyDescent="0.25">
      <c r="A454" t="s">
        <v>413</v>
      </c>
      <c r="B454" t="s">
        <v>406</v>
      </c>
      <c r="C454" t="s">
        <v>946</v>
      </c>
    </row>
    <row r="455" spans="1:3" x14ac:dyDescent="0.25">
      <c r="A455" t="s">
        <v>412</v>
      </c>
      <c r="B455" t="s">
        <v>406</v>
      </c>
      <c r="C455" t="s">
        <v>948</v>
      </c>
    </row>
    <row r="456" spans="1:3" x14ac:dyDescent="0.25">
      <c r="A456" t="s">
        <v>411</v>
      </c>
      <c r="B456" t="s">
        <v>406</v>
      </c>
      <c r="C456" t="s">
        <v>956</v>
      </c>
    </row>
    <row r="457" spans="1:3" x14ac:dyDescent="0.25">
      <c r="A457" t="s">
        <v>410</v>
      </c>
      <c r="B457" t="s">
        <v>406</v>
      </c>
      <c r="C457" t="s">
        <v>956</v>
      </c>
    </row>
    <row r="458" spans="1:3" x14ac:dyDescent="0.25">
      <c r="A458" t="s">
        <v>409</v>
      </c>
      <c r="B458" t="s">
        <v>406</v>
      </c>
      <c r="C458" t="s">
        <v>949</v>
      </c>
    </row>
    <row r="459" spans="1:3" x14ac:dyDescent="0.25">
      <c r="A459" t="s">
        <v>408</v>
      </c>
      <c r="B459" t="s">
        <v>406</v>
      </c>
      <c r="C459" t="s">
        <v>957</v>
      </c>
    </row>
    <row r="460" spans="1:3" x14ac:dyDescent="0.25">
      <c r="A460" t="s">
        <v>407</v>
      </c>
      <c r="B460" t="s">
        <v>406</v>
      </c>
      <c r="C460" t="s">
        <v>950</v>
      </c>
    </row>
    <row r="461" spans="1:3" x14ac:dyDescent="0.25">
      <c r="A461" t="s">
        <v>405</v>
      </c>
      <c r="B461" t="s">
        <v>396</v>
      </c>
      <c r="C461" t="s">
        <v>947</v>
      </c>
    </row>
    <row r="462" spans="1:3" x14ac:dyDescent="0.25">
      <c r="A462" t="s">
        <v>404</v>
      </c>
      <c r="B462" t="s">
        <v>396</v>
      </c>
      <c r="C462" t="s">
        <v>947</v>
      </c>
    </row>
    <row r="463" spans="1:3" x14ac:dyDescent="0.25">
      <c r="A463" t="s">
        <v>403</v>
      </c>
      <c r="B463" t="s">
        <v>396</v>
      </c>
      <c r="C463" t="s">
        <v>951</v>
      </c>
    </row>
    <row r="464" spans="1:3" x14ac:dyDescent="0.25">
      <c r="A464" t="s">
        <v>402</v>
      </c>
      <c r="B464" t="s">
        <v>396</v>
      </c>
      <c r="C464" t="s">
        <v>951</v>
      </c>
    </row>
    <row r="465" spans="1:3" x14ac:dyDescent="0.25">
      <c r="A465" t="s">
        <v>401</v>
      </c>
      <c r="B465" t="s">
        <v>396</v>
      </c>
      <c r="C465" t="s">
        <v>956</v>
      </c>
    </row>
    <row r="466" spans="1:3" x14ac:dyDescent="0.25">
      <c r="A466" t="s">
        <v>400</v>
      </c>
      <c r="B466" t="s">
        <v>396</v>
      </c>
      <c r="C466" t="s">
        <v>956</v>
      </c>
    </row>
    <row r="467" spans="1:3" x14ac:dyDescent="0.25">
      <c r="A467" t="s">
        <v>399</v>
      </c>
      <c r="B467" t="s">
        <v>396</v>
      </c>
      <c r="C467" t="s">
        <v>954</v>
      </c>
    </row>
    <row r="468" spans="1:3" x14ac:dyDescent="0.25">
      <c r="A468" t="s">
        <v>398</v>
      </c>
      <c r="B468" t="s">
        <v>396</v>
      </c>
      <c r="C468" t="s">
        <v>957</v>
      </c>
    </row>
    <row r="469" spans="1:3" x14ac:dyDescent="0.25">
      <c r="A469" t="s">
        <v>397</v>
      </c>
      <c r="B469" t="s">
        <v>396</v>
      </c>
      <c r="C469" t="s">
        <v>950</v>
      </c>
    </row>
    <row r="470" spans="1:3" x14ac:dyDescent="0.25">
      <c r="A470" t="s">
        <v>395</v>
      </c>
      <c r="B470" t="s">
        <v>393</v>
      </c>
      <c r="C470" t="s">
        <v>954</v>
      </c>
    </row>
    <row r="471" spans="1:3" x14ac:dyDescent="0.25">
      <c r="A471" t="s">
        <v>394</v>
      </c>
      <c r="B471" t="s">
        <v>393</v>
      </c>
      <c r="C471" t="s">
        <v>950</v>
      </c>
    </row>
    <row r="472" spans="1:3" x14ac:dyDescent="0.25">
      <c r="A472" t="s">
        <v>392</v>
      </c>
      <c r="B472" t="s">
        <v>387</v>
      </c>
      <c r="C472" t="s">
        <v>947</v>
      </c>
    </row>
    <row r="473" spans="1:3" x14ac:dyDescent="0.25">
      <c r="A473" t="s">
        <v>391</v>
      </c>
      <c r="B473" t="s">
        <v>387</v>
      </c>
      <c r="C473" t="s">
        <v>953</v>
      </c>
    </row>
    <row r="474" spans="1:3" x14ac:dyDescent="0.25">
      <c r="A474" t="s">
        <v>390</v>
      </c>
      <c r="B474" t="s">
        <v>387</v>
      </c>
      <c r="C474" t="s">
        <v>953</v>
      </c>
    </row>
    <row r="475" spans="1:3" x14ac:dyDescent="0.25">
      <c r="A475" t="s">
        <v>389</v>
      </c>
      <c r="B475" t="s">
        <v>387</v>
      </c>
      <c r="C475" t="s">
        <v>949</v>
      </c>
    </row>
    <row r="476" spans="1:3" x14ac:dyDescent="0.25">
      <c r="A476" t="s">
        <v>388</v>
      </c>
      <c r="B476" t="s">
        <v>387</v>
      </c>
      <c r="C476" t="s">
        <v>950</v>
      </c>
    </row>
    <row r="477" spans="1:3" x14ac:dyDescent="0.25">
      <c r="A477" t="s">
        <v>386</v>
      </c>
      <c r="B477" t="s">
        <v>371</v>
      </c>
      <c r="C477" t="s">
        <v>955</v>
      </c>
    </row>
    <row r="478" spans="1:3" x14ac:dyDescent="0.25">
      <c r="A478" t="s">
        <v>385</v>
      </c>
      <c r="B478" t="s">
        <v>371</v>
      </c>
      <c r="C478" t="s">
        <v>955</v>
      </c>
    </row>
    <row r="479" spans="1:3" x14ac:dyDescent="0.25">
      <c r="A479" t="s">
        <v>384</v>
      </c>
      <c r="B479" t="s">
        <v>371</v>
      </c>
      <c r="C479" t="s">
        <v>947</v>
      </c>
    </row>
    <row r="480" spans="1:3" x14ac:dyDescent="0.25">
      <c r="A480" t="s">
        <v>383</v>
      </c>
      <c r="B480" t="s">
        <v>371</v>
      </c>
      <c r="C480" t="s">
        <v>947</v>
      </c>
    </row>
    <row r="481" spans="1:3" x14ac:dyDescent="0.25">
      <c r="A481" t="s">
        <v>382</v>
      </c>
      <c r="B481" t="s">
        <v>371</v>
      </c>
      <c r="C481" t="s">
        <v>947</v>
      </c>
    </row>
    <row r="482" spans="1:3" x14ac:dyDescent="0.25">
      <c r="A482" t="s">
        <v>381</v>
      </c>
      <c r="B482" t="s">
        <v>371</v>
      </c>
      <c r="C482" t="s">
        <v>952</v>
      </c>
    </row>
    <row r="483" spans="1:3" x14ac:dyDescent="0.25">
      <c r="A483" t="s">
        <v>380</v>
      </c>
      <c r="B483" t="s">
        <v>371</v>
      </c>
      <c r="C483" t="s">
        <v>952</v>
      </c>
    </row>
    <row r="484" spans="1:3" x14ac:dyDescent="0.25">
      <c r="A484" t="s">
        <v>379</v>
      </c>
      <c r="B484" t="s">
        <v>371</v>
      </c>
      <c r="C484" t="s">
        <v>952</v>
      </c>
    </row>
    <row r="485" spans="1:3" x14ac:dyDescent="0.25">
      <c r="A485" t="s">
        <v>378</v>
      </c>
      <c r="B485" t="s">
        <v>371</v>
      </c>
      <c r="C485" t="s">
        <v>956</v>
      </c>
    </row>
    <row r="486" spans="1:3" x14ac:dyDescent="0.25">
      <c r="A486" t="s">
        <v>377</v>
      </c>
      <c r="B486" t="s">
        <v>371</v>
      </c>
      <c r="C486" t="s">
        <v>954</v>
      </c>
    </row>
    <row r="487" spans="1:3" x14ac:dyDescent="0.25">
      <c r="A487" t="s">
        <v>376</v>
      </c>
      <c r="B487" t="s">
        <v>371</v>
      </c>
      <c r="C487" t="s">
        <v>957</v>
      </c>
    </row>
    <row r="488" spans="1:3" x14ac:dyDescent="0.25">
      <c r="A488" t="s">
        <v>375</v>
      </c>
      <c r="B488" t="s">
        <v>371</v>
      </c>
      <c r="C488" t="s">
        <v>957</v>
      </c>
    </row>
    <row r="489" spans="1:3" x14ac:dyDescent="0.25">
      <c r="A489" t="s">
        <v>374</v>
      </c>
      <c r="B489" t="s">
        <v>371</v>
      </c>
      <c r="C489" t="s">
        <v>950</v>
      </c>
    </row>
    <row r="490" spans="1:3" x14ac:dyDescent="0.25">
      <c r="A490" t="s">
        <v>373</v>
      </c>
      <c r="B490" t="s">
        <v>371</v>
      </c>
      <c r="C490" t="s">
        <v>950</v>
      </c>
    </row>
    <row r="491" spans="1:3" x14ac:dyDescent="0.25">
      <c r="A491" t="s">
        <v>372</v>
      </c>
      <c r="B491" t="s">
        <v>371</v>
      </c>
      <c r="C491" t="s">
        <v>950</v>
      </c>
    </row>
    <row r="492" spans="1:3" x14ac:dyDescent="0.25">
      <c r="A492" t="s">
        <v>370</v>
      </c>
      <c r="B492" t="s">
        <v>366</v>
      </c>
      <c r="C492" t="s">
        <v>946</v>
      </c>
    </row>
    <row r="493" spans="1:3" x14ac:dyDescent="0.25">
      <c r="A493" t="s">
        <v>369</v>
      </c>
      <c r="B493" t="s">
        <v>366</v>
      </c>
      <c r="C493" t="s">
        <v>951</v>
      </c>
    </row>
    <row r="494" spans="1:3" x14ac:dyDescent="0.25">
      <c r="A494" t="s">
        <v>368</v>
      </c>
      <c r="B494" t="s">
        <v>366</v>
      </c>
      <c r="C494" t="s">
        <v>952</v>
      </c>
    </row>
    <row r="495" spans="1:3" x14ac:dyDescent="0.25">
      <c r="A495" t="s">
        <v>367</v>
      </c>
      <c r="B495" t="s">
        <v>366</v>
      </c>
      <c r="C495" t="s">
        <v>957</v>
      </c>
    </row>
    <row r="496" spans="1:3" x14ac:dyDescent="0.25">
      <c r="A496" t="s">
        <v>365</v>
      </c>
      <c r="B496" t="s">
        <v>355</v>
      </c>
      <c r="C496" t="s">
        <v>946</v>
      </c>
    </row>
    <row r="497" spans="1:3" x14ac:dyDescent="0.25">
      <c r="A497" t="s">
        <v>364</v>
      </c>
      <c r="B497" t="s">
        <v>355</v>
      </c>
      <c r="C497" t="s">
        <v>948</v>
      </c>
    </row>
    <row r="498" spans="1:3" x14ac:dyDescent="0.25">
      <c r="A498" t="s">
        <v>363</v>
      </c>
      <c r="B498" t="s">
        <v>355</v>
      </c>
      <c r="C498" t="s">
        <v>948</v>
      </c>
    </row>
    <row r="499" spans="1:3" x14ac:dyDescent="0.25">
      <c r="A499" t="s">
        <v>362</v>
      </c>
      <c r="B499" t="s">
        <v>355</v>
      </c>
      <c r="C499" t="s">
        <v>955</v>
      </c>
    </row>
    <row r="500" spans="1:3" x14ac:dyDescent="0.25">
      <c r="A500" t="s">
        <v>361</v>
      </c>
      <c r="B500" t="s">
        <v>355</v>
      </c>
      <c r="C500" t="s">
        <v>951</v>
      </c>
    </row>
    <row r="501" spans="1:3" x14ac:dyDescent="0.25">
      <c r="A501" t="s">
        <v>360</v>
      </c>
      <c r="B501" t="s">
        <v>355</v>
      </c>
      <c r="C501" t="s">
        <v>951</v>
      </c>
    </row>
    <row r="502" spans="1:3" x14ac:dyDescent="0.25">
      <c r="A502" t="s">
        <v>359</v>
      </c>
      <c r="B502" t="s">
        <v>355</v>
      </c>
      <c r="C502" t="s">
        <v>949</v>
      </c>
    </row>
    <row r="503" spans="1:3" x14ac:dyDescent="0.25">
      <c r="A503" t="s">
        <v>358</v>
      </c>
      <c r="B503" t="s">
        <v>355</v>
      </c>
      <c r="C503" t="s">
        <v>954</v>
      </c>
    </row>
    <row r="504" spans="1:3" x14ac:dyDescent="0.25">
      <c r="A504" t="s">
        <v>357</v>
      </c>
      <c r="B504" t="s">
        <v>355</v>
      </c>
      <c r="C504" t="s">
        <v>957</v>
      </c>
    </row>
    <row r="505" spans="1:3" x14ac:dyDescent="0.25">
      <c r="A505" t="s">
        <v>356</v>
      </c>
      <c r="B505" t="s">
        <v>355</v>
      </c>
      <c r="C505" t="s">
        <v>950</v>
      </c>
    </row>
    <row r="506" spans="1:3" x14ac:dyDescent="0.25">
      <c r="A506" t="s">
        <v>354</v>
      </c>
      <c r="B506" t="s">
        <v>348</v>
      </c>
      <c r="C506" t="s">
        <v>955</v>
      </c>
    </row>
    <row r="507" spans="1:3" x14ac:dyDescent="0.25">
      <c r="A507" t="s">
        <v>353</v>
      </c>
      <c r="B507" t="s">
        <v>348</v>
      </c>
      <c r="C507" t="s">
        <v>955</v>
      </c>
    </row>
    <row r="508" spans="1:3" x14ac:dyDescent="0.25">
      <c r="A508" t="s">
        <v>352</v>
      </c>
      <c r="B508" t="s">
        <v>348</v>
      </c>
      <c r="C508" t="s">
        <v>947</v>
      </c>
    </row>
    <row r="509" spans="1:3" x14ac:dyDescent="0.25">
      <c r="A509" t="s">
        <v>351</v>
      </c>
      <c r="B509" t="s">
        <v>348</v>
      </c>
      <c r="C509" t="s">
        <v>956</v>
      </c>
    </row>
    <row r="510" spans="1:3" x14ac:dyDescent="0.25">
      <c r="A510" t="s">
        <v>350</v>
      </c>
      <c r="B510" t="s">
        <v>348</v>
      </c>
      <c r="C510" t="s">
        <v>956</v>
      </c>
    </row>
    <row r="511" spans="1:3" x14ac:dyDescent="0.25">
      <c r="A511" t="s">
        <v>349</v>
      </c>
      <c r="B511" t="s">
        <v>348</v>
      </c>
      <c r="C511" t="s">
        <v>950</v>
      </c>
    </row>
    <row r="512" spans="1:3" x14ac:dyDescent="0.25">
      <c r="A512" t="s">
        <v>347</v>
      </c>
      <c r="B512" t="s">
        <v>346</v>
      </c>
      <c r="C512" t="s">
        <v>951</v>
      </c>
    </row>
    <row r="513" spans="1:3" x14ac:dyDescent="0.25">
      <c r="A513" t="s">
        <v>345</v>
      </c>
      <c r="B513" t="s">
        <v>343</v>
      </c>
      <c r="C513" t="s">
        <v>948</v>
      </c>
    </row>
    <row r="514" spans="1:3" x14ac:dyDescent="0.25">
      <c r="A514" t="s">
        <v>344</v>
      </c>
      <c r="B514" t="s">
        <v>343</v>
      </c>
      <c r="C514" t="s">
        <v>957</v>
      </c>
    </row>
    <row r="515" spans="1:3" x14ac:dyDescent="0.25">
      <c r="A515" t="s">
        <v>342</v>
      </c>
      <c r="B515" t="s">
        <v>340</v>
      </c>
      <c r="C515" t="s">
        <v>952</v>
      </c>
    </row>
    <row r="516" spans="1:3" x14ac:dyDescent="0.25">
      <c r="A516" t="s">
        <v>341</v>
      </c>
      <c r="B516" t="s">
        <v>340</v>
      </c>
      <c r="C516" t="s">
        <v>954</v>
      </c>
    </row>
    <row r="517" spans="1:3" x14ac:dyDescent="0.25">
      <c r="A517" t="s">
        <v>339</v>
      </c>
      <c r="B517" t="s">
        <v>321</v>
      </c>
      <c r="C517" t="s">
        <v>946</v>
      </c>
    </row>
    <row r="518" spans="1:3" x14ac:dyDescent="0.25">
      <c r="A518" t="s">
        <v>338</v>
      </c>
      <c r="B518" t="s">
        <v>321</v>
      </c>
      <c r="C518" t="s">
        <v>946</v>
      </c>
    </row>
    <row r="519" spans="1:3" x14ac:dyDescent="0.25">
      <c r="A519" t="s">
        <v>337</v>
      </c>
      <c r="B519" t="s">
        <v>321</v>
      </c>
      <c r="C519" t="s">
        <v>946</v>
      </c>
    </row>
    <row r="520" spans="1:3" x14ac:dyDescent="0.25">
      <c r="A520" t="s">
        <v>336</v>
      </c>
      <c r="B520" t="s">
        <v>321</v>
      </c>
      <c r="C520" t="s">
        <v>948</v>
      </c>
    </row>
    <row r="521" spans="1:3" x14ac:dyDescent="0.25">
      <c r="A521" t="s">
        <v>335</v>
      </c>
      <c r="B521" t="s">
        <v>321</v>
      </c>
      <c r="C521" t="s">
        <v>948</v>
      </c>
    </row>
    <row r="522" spans="1:3" x14ac:dyDescent="0.25">
      <c r="A522" t="s">
        <v>334</v>
      </c>
      <c r="B522" t="s">
        <v>321</v>
      </c>
      <c r="C522" t="s">
        <v>955</v>
      </c>
    </row>
    <row r="523" spans="1:3" x14ac:dyDescent="0.25">
      <c r="A523" t="s">
        <v>333</v>
      </c>
      <c r="B523" t="s">
        <v>321</v>
      </c>
      <c r="C523" t="s">
        <v>947</v>
      </c>
    </row>
    <row r="524" spans="1:3" x14ac:dyDescent="0.25">
      <c r="A524" t="s">
        <v>332</v>
      </c>
      <c r="B524" t="s">
        <v>321</v>
      </c>
      <c r="C524" t="s">
        <v>953</v>
      </c>
    </row>
    <row r="525" spans="1:3" x14ac:dyDescent="0.25">
      <c r="A525" t="s">
        <v>331</v>
      </c>
      <c r="B525" t="s">
        <v>321</v>
      </c>
      <c r="C525" t="s">
        <v>952</v>
      </c>
    </row>
    <row r="526" spans="1:3" x14ac:dyDescent="0.25">
      <c r="A526" t="s">
        <v>330</v>
      </c>
      <c r="B526" t="s">
        <v>321</v>
      </c>
      <c r="C526" t="s">
        <v>952</v>
      </c>
    </row>
    <row r="527" spans="1:3" x14ac:dyDescent="0.25">
      <c r="A527" t="s">
        <v>329</v>
      </c>
      <c r="B527" t="s">
        <v>321</v>
      </c>
      <c r="C527" t="s">
        <v>956</v>
      </c>
    </row>
    <row r="528" spans="1:3" x14ac:dyDescent="0.25">
      <c r="A528" t="s">
        <v>328</v>
      </c>
      <c r="B528" t="s">
        <v>321</v>
      </c>
      <c r="C528" t="s">
        <v>956</v>
      </c>
    </row>
    <row r="529" spans="1:3" x14ac:dyDescent="0.25">
      <c r="A529" t="s">
        <v>327</v>
      </c>
      <c r="B529" t="s">
        <v>321</v>
      </c>
      <c r="C529" t="s">
        <v>956</v>
      </c>
    </row>
    <row r="530" spans="1:3" x14ac:dyDescent="0.25">
      <c r="A530" t="s">
        <v>326</v>
      </c>
      <c r="B530" t="s">
        <v>321</v>
      </c>
      <c r="C530" t="s">
        <v>949</v>
      </c>
    </row>
    <row r="531" spans="1:3" x14ac:dyDescent="0.25">
      <c r="A531" t="s">
        <v>325</v>
      </c>
      <c r="B531" t="s">
        <v>321</v>
      </c>
      <c r="C531" t="s">
        <v>949</v>
      </c>
    </row>
    <row r="532" spans="1:3" x14ac:dyDescent="0.25">
      <c r="A532" t="s">
        <v>324</v>
      </c>
      <c r="B532" t="s">
        <v>321</v>
      </c>
      <c r="C532" t="s">
        <v>954</v>
      </c>
    </row>
    <row r="533" spans="1:3" x14ac:dyDescent="0.25">
      <c r="A533" t="s">
        <v>323</v>
      </c>
      <c r="B533" t="s">
        <v>321</v>
      </c>
      <c r="C533" t="s">
        <v>954</v>
      </c>
    </row>
    <row r="534" spans="1:3" x14ac:dyDescent="0.25">
      <c r="A534" t="s">
        <v>322</v>
      </c>
      <c r="B534" t="s">
        <v>321</v>
      </c>
      <c r="C534" t="s">
        <v>950</v>
      </c>
    </row>
    <row r="535" spans="1:3" x14ac:dyDescent="0.25">
      <c r="A535" t="s">
        <v>320</v>
      </c>
      <c r="B535" t="s">
        <v>314</v>
      </c>
      <c r="C535" t="s">
        <v>948</v>
      </c>
    </row>
    <row r="536" spans="1:3" x14ac:dyDescent="0.25">
      <c r="A536" t="s">
        <v>319</v>
      </c>
      <c r="B536" t="s">
        <v>314</v>
      </c>
      <c r="C536" t="s">
        <v>948</v>
      </c>
    </row>
    <row r="537" spans="1:3" x14ac:dyDescent="0.25">
      <c r="A537" t="s">
        <v>318</v>
      </c>
      <c r="B537" t="s">
        <v>314</v>
      </c>
      <c r="C537" t="s">
        <v>947</v>
      </c>
    </row>
    <row r="538" spans="1:3" x14ac:dyDescent="0.25">
      <c r="A538" t="s">
        <v>317</v>
      </c>
      <c r="B538" t="s">
        <v>314</v>
      </c>
      <c r="C538" t="s">
        <v>947</v>
      </c>
    </row>
    <row r="539" spans="1:3" x14ac:dyDescent="0.25">
      <c r="A539" t="s">
        <v>316</v>
      </c>
      <c r="B539" t="s">
        <v>314</v>
      </c>
      <c r="C539" t="s">
        <v>951</v>
      </c>
    </row>
    <row r="540" spans="1:3" x14ac:dyDescent="0.25">
      <c r="A540" t="s">
        <v>315</v>
      </c>
      <c r="B540" t="s">
        <v>314</v>
      </c>
      <c r="C540" t="s">
        <v>957</v>
      </c>
    </row>
    <row r="541" spans="1:3" x14ac:dyDescent="0.25">
      <c r="A541" t="s">
        <v>313</v>
      </c>
      <c r="B541" t="s">
        <v>302</v>
      </c>
      <c r="C541" t="s">
        <v>948</v>
      </c>
    </row>
    <row r="542" spans="1:3" x14ac:dyDescent="0.25">
      <c r="A542" t="s">
        <v>312</v>
      </c>
      <c r="B542" t="s">
        <v>302</v>
      </c>
      <c r="C542" t="s">
        <v>955</v>
      </c>
    </row>
    <row r="543" spans="1:3" x14ac:dyDescent="0.25">
      <c r="A543" t="s">
        <v>311</v>
      </c>
      <c r="B543" t="s">
        <v>302</v>
      </c>
      <c r="C543" t="s">
        <v>947</v>
      </c>
    </row>
    <row r="544" spans="1:3" x14ac:dyDescent="0.25">
      <c r="A544" t="s">
        <v>310</v>
      </c>
      <c r="B544" t="s">
        <v>302</v>
      </c>
      <c r="C544" t="s">
        <v>951</v>
      </c>
    </row>
    <row r="545" spans="1:3" x14ac:dyDescent="0.25">
      <c r="A545" t="s">
        <v>309</v>
      </c>
      <c r="B545" t="s">
        <v>302</v>
      </c>
      <c r="C545" t="s">
        <v>953</v>
      </c>
    </row>
    <row r="546" spans="1:3" x14ac:dyDescent="0.25">
      <c r="A546" t="s">
        <v>308</v>
      </c>
      <c r="B546" t="s">
        <v>302</v>
      </c>
      <c r="C546" t="s">
        <v>952</v>
      </c>
    </row>
    <row r="547" spans="1:3" x14ac:dyDescent="0.25">
      <c r="A547" t="s">
        <v>307</v>
      </c>
      <c r="B547" t="s">
        <v>302</v>
      </c>
      <c r="C547" t="s">
        <v>949</v>
      </c>
    </row>
    <row r="548" spans="1:3" x14ac:dyDescent="0.25">
      <c r="A548" t="s">
        <v>306</v>
      </c>
      <c r="B548" t="s">
        <v>302</v>
      </c>
      <c r="C548" t="s">
        <v>949</v>
      </c>
    </row>
    <row r="549" spans="1:3" x14ac:dyDescent="0.25">
      <c r="A549" t="s">
        <v>305</v>
      </c>
      <c r="B549" t="s">
        <v>302</v>
      </c>
      <c r="C549" t="s">
        <v>954</v>
      </c>
    </row>
    <row r="550" spans="1:3" x14ac:dyDescent="0.25">
      <c r="A550" t="s">
        <v>304</v>
      </c>
      <c r="B550" t="s">
        <v>302</v>
      </c>
      <c r="C550" t="s">
        <v>957</v>
      </c>
    </row>
    <row r="551" spans="1:3" x14ac:dyDescent="0.25">
      <c r="A551" t="s">
        <v>303</v>
      </c>
      <c r="B551" t="s">
        <v>302</v>
      </c>
      <c r="C551" t="s">
        <v>957</v>
      </c>
    </row>
    <row r="552" spans="1:3" x14ac:dyDescent="0.25">
      <c r="A552" t="s">
        <v>301</v>
      </c>
      <c r="B552" t="s">
        <v>293</v>
      </c>
      <c r="C552" t="s">
        <v>948</v>
      </c>
    </row>
    <row r="553" spans="1:3" x14ac:dyDescent="0.25">
      <c r="A553" t="s">
        <v>300</v>
      </c>
      <c r="B553" t="s">
        <v>293</v>
      </c>
      <c r="C553" t="s">
        <v>948</v>
      </c>
    </row>
    <row r="554" spans="1:3" x14ac:dyDescent="0.25">
      <c r="A554" t="s">
        <v>299</v>
      </c>
      <c r="B554" t="s">
        <v>293</v>
      </c>
      <c r="C554" t="s">
        <v>948</v>
      </c>
    </row>
    <row r="555" spans="1:3" x14ac:dyDescent="0.25">
      <c r="A555" t="s">
        <v>298</v>
      </c>
      <c r="B555" t="s">
        <v>293</v>
      </c>
      <c r="C555" t="s">
        <v>951</v>
      </c>
    </row>
    <row r="556" spans="1:3" x14ac:dyDescent="0.25">
      <c r="A556" t="s">
        <v>297</v>
      </c>
      <c r="B556" t="s">
        <v>293</v>
      </c>
      <c r="C556" t="s">
        <v>952</v>
      </c>
    </row>
    <row r="557" spans="1:3" x14ac:dyDescent="0.25">
      <c r="A557" t="s">
        <v>296</v>
      </c>
      <c r="B557" t="s">
        <v>293</v>
      </c>
      <c r="C557" t="s">
        <v>949</v>
      </c>
    </row>
    <row r="558" spans="1:3" x14ac:dyDescent="0.25">
      <c r="A558" t="s">
        <v>295</v>
      </c>
      <c r="B558" t="s">
        <v>293</v>
      </c>
      <c r="C558" t="s">
        <v>957</v>
      </c>
    </row>
    <row r="559" spans="1:3" x14ac:dyDescent="0.25">
      <c r="A559" t="s">
        <v>294</v>
      </c>
      <c r="B559" t="s">
        <v>293</v>
      </c>
      <c r="C559" t="s">
        <v>957</v>
      </c>
    </row>
    <row r="560" spans="1:3" x14ac:dyDescent="0.25">
      <c r="A560" t="s">
        <v>292</v>
      </c>
      <c r="B560" t="s">
        <v>286</v>
      </c>
      <c r="C560" t="s">
        <v>946</v>
      </c>
    </row>
    <row r="561" spans="1:3" x14ac:dyDescent="0.25">
      <c r="A561" t="s">
        <v>291</v>
      </c>
      <c r="B561" t="s">
        <v>286</v>
      </c>
      <c r="C561" t="s">
        <v>948</v>
      </c>
    </row>
    <row r="562" spans="1:3" x14ac:dyDescent="0.25">
      <c r="A562" t="s">
        <v>290</v>
      </c>
      <c r="B562" t="s">
        <v>286</v>
      </c>
      <c r="C562" t="s">
        <v>951</v>
      </c>
    </row>
    <row r="563" spans="1:3" x14ac:dyDescent="0.25">
      <c r="A563" t="s">
        <v>289</v>
      </c>
      <c r="B563" t="s">
        <v>286</v>
      </c>
      <c r="C563" t="s">
        <v>951</v>
      </c>
    </row>
    <row r="564" spans="1:3" x14ac:dyDescent="0.25">
      <c r="A564" t="s">
        <v>288</v>
      </c>
      <c r="B564" t="s">
        <v>286</v>
      </c>
      <c r="C564" t="s">
        <v>954</v>
      </c>
    </row>
    <row r="565" spans="1:3" x14ac:dyDescent="0.25">
      <c r="A565" t="s">
        <v>287</v>
      </c>
      <c r="B565" t="s">
        <v>286</v>
      </c>
      <c r="C565" t="s">
        <v>954</v>
      </c>
    </row>
    <row r="566" spans="1:3" x14ac:dyDescent="0.25">
      <c r="A566" t="s">
        <v>285</v>
      </c>
      <c r="B566" t="s">
        <v>274</v>
      </c>
      <c r="C566" t="s">
        <v>946</v>
      </c>
    </row>
    <row r="567" spans="1:3" x14ac:dyDescent="0.25">
      <c r="A567" t="s">
        <v>284</v>
      </c>
      <c r="B567" t="s">
        <v>274</v>
      </c>
      <c r="C567" t="s">
        <v>955</v>
      </c>
    </row>
    <row r="568" spans="1:3" x14ac:dyDescent="0.25">
      <c r="A568" t="s">
        <v>283</v>
      </c>
      <c r="B568" t="s">
        <v>274</v>
      </c>
      <c r="C568" t="s">
        <v>955</v>
      </c>
    </row>
    <row r="569" spans="1:3" x14ac:dyDescent="0.25">
      <c r="A569" t="s">
        <v>282</v>
      </c>
      <c r="B569" t="s">
        <v>274</v>
      </c>
      <c r="C569" t="s">
        <v>947</v>
      </c>
    </row>
    <row r="570" spans="1:3" x14ac:dyDescent="0.25">
      <c r="A570" t="s">
        <v>281</v>
      </c>
      <c r="B570" t="s">
        <v>274</v>
      </c>
      <c r="C570" t="s">
        <v>953</v>
      </c>
    </row>
    <row r="571" spans="1:3" x14ac:dyDescent="0.25">
      <c r="A571" t="s">
        <v>280</v>
      </c>
      <c r="B571" t="s">
        <v>274</v>
      </c>
      <c r="C571" t="s">
        <v>956</v>
      </c>
    </row>
    <row r="572" spans="1:3" x14ac:dyDescent="0.25">
      <c r="A572" t="s">
        <v>279</v>
      </c>
      <c r="B572" t="s">
        <v>274</v>
      </c>
      <c r="C572" t="s">
        <v>954</v>
      </c>
    </row>
    <row r="573" spans="1:3" x14ac:dyDescent="0.25">
      <c r="A573" t="s">
        <v>278</v>
      </c>
      <c r="B573" t="s">
        <v>274</v>
      </c>
      <c r="C573" t="s">
        <v>957</v>
      </c>
    </row>
    <row r="574" spans="1:3" x14ac:dyDescent="0.25">
      <c r="A574" t="s">
        <v>277</v>
      </c>
      <c r="B574" t="s">
        <v>274</v>
      </c>
      <c r="C574" t="s">
        <v>957</v>
      </c>
    </row>
    <row r="575" spans="1:3" x14ac:dyDescent="0.25">
      <c r="A575" t="s">
        <v>276</v>
      </c>
      <c r="B575" t="s">
        <v>274</v>
      </c>
      <c r="C575" t="s">
        <v>957</v>
      </c>
    </row>
    <row r="576" spans="1:3" x14ac:dyDescent="0.25">
      <c r="A576" t="s">
        <v>275</v>
      </c>
      <c r="B576" t="s">
        <v>274</v>
      </c>
      <c r="C576" t="s">
        <v>957</v>
      </c>
    </row>
    <row r="577" spans="1:3" x14ac:dyDescent="0.25">
      <c r="A577" t="s">
        <v>273</v>
      </c>
      <c r="B577" t="s">
        <v>262</v>
      </c>
      <c r="C577" t="s">
        <v>948</v>
      </c>
    </row>
    <row r="578" spans="1:3" x14ac:dyDescent="0.25">
      <c r="A578" t="s">
        <v>272</v>
      </c>
      <c r="B578" t="s">
        <v>262</v>
      </c>
      <c r="C578" t="s">
        <v>948</v>
      </c>
    </row>
    <row r="579" spans="1:3" x14ac:dyDescent="0.25">
      <c r="A579" t="s">
        <v>271</v>
      </c>
      <c r="B579" t="s">
        <v>262</v>
      </c>
      <c r="C579" t="s">
        <v>948</v>
      </c>
    </row>
    <row r="580" spans="1:3" x14ac:dyDescent="0.25">
      <c r="A580" t="s">
        <v>270</v>
      </c>
      <c r="B580" t="s">
        <v>262</v>
      </c>
      <c r="C580" t="s">
        <v>947</v>
      </c>
    </row>
    <row r="581" spans="1:3" x14ac:dyDescent="0.25">
      <c r="A581" t="s">
        <v>269</v>
      </c>
      <c r="B581" t="s">
        <v>262</v>
      </c>
      <c r="C581" t="s">
        <v>951</v>
      </c>
    </row>
    <row r="582" spans="1:3" x14ac:dyDescent="0.25">
      <c r="A582" t="s">
        <v>268</v>
      </c>
      <c r="B582" t="s">
        <v>262</v>
      </c>
      <c r="C582" t="s">
        <v>953</v>
      </c>
    </row>
    <row r="583" spans="1:3" x14ac:dyDescent="0.25">
      <c r="A583" t="s">
        <v>267</v>
      </c>
      <c r="B583" t="s">
        <v>262</v>
      </c>
      <c r="C583" t="s">
        <v>952</v>
      </c>
    </row>
    <row r="584" spans="1:3" x14ac:dyDescent="0.25">
      <c r="A584" t="s">
        <v>266</v>
      </c>
      <c r="B584" t="s">
        <v>262</v>
      </c>
      <c r="C584" t="s">
        <v>952</v>
      </c>
    </row>
    <row r="585" spans="1:3" x14ac:dyDescent="0.25">
      <c r="A585" t="s">
        <v>265</v>
      </c>
      <c r="B585" t="s">
        <v>262</v>
      </c>
      <c r="C585" t="s">
        <v>956</v>
      </c>
    </row>
    <row r="586" spans="1:3" x14ac:dyDescent="0.25">
      <c r="A586" t="s">
        <v>264</v>
      </c>
      <c r="B586" t="s">
        <v>262</v>
      </c>
      <c r="C586" t="s">
        <v>949</v>
      </c>
    </row>
    <row r="587" spans="1:3" x14ac:dyDescent="0.25">
      <c r="A587" t="s">
        <v>263</v>
      </c>
      <c r="B587" t="s">
        <v>262</v>
      </c>
      <c r="C587" t="s">
        <v>957</v>
      </c>
    </row>
    <row r="588" spans="1:3" x14ac:dyDescent="0.25">
      <c r="A588" t="s">
        <v>261</v>
      </c>
      <c r="B588" t="s">
        <v>250</v>
      </c>
      <c r="C588" t="s">
        <v>947</v>
      </c>
    </row>
    <row r="589" spans="1:3" x14ac:dyDescent="0.25">
      <c r="A589" t="s">
        <v>260</v>
      </c>
      <c r="B589" t="s">
        <v>250</v>
      </c>
      <c r="C589" t="s">
        <v>947</v>
      </c>
    </row>
    <row r="590" spans="1:3" x14ac:dyDescent="0.25">
      <c r="A590" t="s">
        <v>259</v>
      </c>
      <c r="B590" t="s">
        <v>250</v>
      </c>
      <c r="C590" t="s">
        <v>953</v>
      </c>
    </row>
    <row r="591" spans="1:3" x14ac:dyDescent="0.25">
      <c r="A591" t="s">
        <v>258</v>
      </c>
      <c r="B591" t="s">
        <v>250</v>
      </c>
      <c r="C591" t="s">
        <v>952</v>
      </c>
    </row>
    <row r="592" spans="1:3" x14ac:dyDescent="0.25">
      <c r="A592" t="s">
        <v>257</v>
      </c>
      <c r="B592" t="s">
        <v>250</v>
      </c>
      <c r="C592" t="s">
        <v>956</v>
      </c>
    </row>
    <row r="593" spans="1:3" x14ac:dyDescent="0.25">
      <c r="A593" t="s">
        <v>256</v>
      </c>
      <c r="B593" t="s">
        <v>250</v>
      </c>
      <c r="C593" t="s">
        <v>956</v>
      </c>
    </row>
    <row r="594" spans="1:3" x14ac:dyDescent="0.25">
      <c r="A594" t="s">
        <v>255</v>
      </c>
      <c r="B594" t="s">
        <v>250</v>
      </c>
      <c r="C594" t="s">
        <v>949</v>
      </c>
    </row>
    <row r="595" spans="1:3" x14ac:dyDescent="0.25">
      <c r="A595" t="s">
        <v>254</v>
      </c>
      <c r="B595" t="s">
        <v>250</v>
      </c>
      <c r="C595" t="s">
        <v>954</v>
      </c>
    </row>
    <row r="596" spans="1:3" x14ac:dyDescent="0.25">
      <c r="A596" t="s">
        <v>253</v>
      </c>
      <c r="B596" t="s">
        <v>250</v>
      </c>
      <c r="C596" t="s">
        <v>957</v>
      </c>
    </row>
    <row r="597" spans="1:3" x14ac:dyDescent="0.25">
      <c r="A597" t="s">
        <v>252</v>
      </c>
      <c r="B597" t="s">
        <v>250</v>
      </c>
      <c r="C597" t="s">
        <v>957</v>
      </c>
    </row>
    <row r="598" spans="1:3" x14ac:dyDescent="0.25">
      <c r="A598" t="s">
        <v>251</v>
      </c>
      <c r="B598" t="s">
        <v>250</v>
      </c>
      <c r="C598" t="s">
        <v>950</v>
      </c>
    </row>
    <row r="599" spans="1:3" x14ac:dyDescent="0.25">
      <c r="A599" t="s">
        <v>249</v>
      </c>
      <c r="B599" t="s">
        <v>236</v>
      </c>
      <c r="C599" t="s">
        <v>948</v>
      </c>
    </row>
    <row r="600" spans="1:3" x14ac:dyDescent="0.25">
      <c r="A600" t="s">
        <v>248</v>
      </c>
      <c r="B600" t="s">
        <v>236</v>
      </c>
      <c r="C600" t="s">
        <v>948</v>
      </c>
    </row>
    <row r="601" spans="1:3" x14ac:dyDescent="0.25">
      <c r="A601" t="s">
        <v>247</v>
      </c>
      <c r="B601" t="s">
        <v>236</v>
      </c>
      <c r="C601" t="s">
        <v>955</v>
      </c>
    </row>
    <row r="602" spans="1:3" x14ac:dyDescent="0.25">
      <c r="A602" t="s">
        <v>246</v>
      </c>
      <c r="B602" t="s">
        <v>236</v>
      </c>
      <c r="C602" t="s">
        <v>947</v>
      </c>
    </row>
    <row r="603" spans="1:3" x14ac:dyDescent="0.25">
      <c r="A603" t="s">
        <v>245</v>
      </c>
      <c r="B603" t="s">
        <v>236</v>
      </c>
      <c r="C603" t="s">
        <v>953</v>
      </c>
    </row>
    <row r="604" spans="1:3" x14ac:dyDescent="0.25">
      <c r="A604" t="s">
        <v>244</v>
      </c>
      <c r="B604" t="s">
        <v>236</v>
      </c>
      <c r="C604" t="s">
        <v>952</v>
      </c>
    </row>
    <row r="605" spans="1:3" x14ac:dyDescent="0.25">
      <c r="A605" t="s">
        <v>243</v>
      </c>
      <c r="B605" t="s">
        <v>236</v>
      </c>
      <c r="C605" t="s">
        <v>956</v>
      </c>
    </row>
    <row r="606" spans="1:3" x14ac:dyDescent="0.25">
      <c r="A606" t="s">
        <v>242</v>
      </c>
      <c r="B606" t="s">
        <v>236</v>
      </c>
      <c r="C606" t="s">
        <v>949</v>
      </c>
    </row>
    <row r="607" spans="1:3" x14ac:dyDescent="0.25">
      <c r="A607" t="s">
        <v>241</v>
      </c>
      <c r="B607" t="s">
        <v>236</v>
      </c>
      <c r="C607" t="s">
        <v>949</v>
      </c>
    </row>
    <row r="608" spans="1:3" x14ac:dyDescent="0.25">
      <c r="A608" t="s">
        <v>240</v>
      </c>
      <c r="B608" t="s">
        <v>236</v>
      </c>
      <c r="C608" t="s">
        <v>949</v>
      </c>
    </row>
    <row r="609" spans="1:3" x14ac:dyDescent="0.25">
      <c r="A609" t="s">
        <v>239</v>
      </c>
      <c r="B609" t="s">
        <v>236</v>
      </c>
      <c r="C609" t="s">
        <v>949</v>
      </c>
    </row>
    <row r="610" spans="1:3" x14ac:dyDescent="0.25">
      <c r="A610" t="s">
        <v>238</v>
      </c>
      <c r="B610" t="s">
        <v>236</v>
      </c>
      <c r="C610" t="s">
        <v>954</v>
      </c>
    </row>
    <row r="611" spans="1:3" x14ac:dyDescent="0.25">
      <c r="A611" t="s">
        <v>237</v>
      </c>
      <c r="B611" t="s">
        <v>236</v>
      </c>
      <c r="C611" t="s">
        <v>954</v>
      </c>
    </row>
    <row r="612" spans="1:3" x14ac:dyDescent="0.25">
      <c r="A612" t="s">
        <v>235</v>
      </c>
      <c r="B612" t="s">
        <v>232</v>
      </c>
      <c r="C612" t="s">
        <v>952</v>
      </c>
    </row>
    <row r="613" spans="1:3" x14ac:dyDescent="0.25">
      <c r="A613" t="s">
        <v>234</v>
      </c>
      <c r="B613" t="s">
        <v>232</v>
      </c>
      <c r="C613" t="s">
        <v>956</v>
      </c>
    </row>
    <row r="614" spans="1:3" x14ac:dyDescent="0.25">
      <c r="A614" t="s">
        <v>233</v>
      </c>
      <c r="B614" t="s">
        <v>232</v>
      </c>
      <c r="C614" t="s">
        <v>954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DD6D-7558-4742-A4F5-D282F91553EE}">
  <dimension ref="A1:K31"/>
  <sheetViews>
    <sheetView zoomScale="130" zoomScaleNormal="130" workbookViewId="0">
      <selection activeCell="B13" sqref="B13"/>
    </sheetView>
  </sheetViews>
  <sheetFormatPr defaultColWidth="17.7109375" defaultRowHeight="15" x14ac:dyDescent="0.25"/>
  <cols>
    <col min="1" max="1" width="27.7109375" style="10" bestFit="1" customWidth="1"/>
    <col min="2" max="2" width="32.42578125" style="10" bestFit="1" customWidth="1"/>
    <col min="3" max="16384" width="17.7109375" style="10"/>
  </cols>
  <sheetData>
    <row r="1" spans="1:11" s="2" customFormat="1" x14ac:dyDescent="0.25">
      <c r="A1" s="9" t="s">
        <v>993</v>
      </c>
      <c r="B1" s="9" t="s">
        <v>994</v>
      </c>
      <c r="C1" s="15" t="s">
        <v>998</v>
      </c>
      <c r="D1" s="9"/>
      <c r="E1" s="9"/>
      <c r="F1" s="9"/>
      <c r="G1" s="9"/>
      <c r="H1" s="9"/>
    </row>
    <row r="2" spans="1:11" x14ac:dyDescent="0.25">
      <c r="A2" s="10" t="s">
        <v>977</v>
      </c>
      <c r="B2" s="11" t="s">
        <v>975</v>
      </c>
      <c r="C2" s="10" t="s">
        <v>995</v>
      </c>
    </row>
    <row r="3" spans="1:11" x14ac:dyDescent="0.25">
      <c r="A3" s="10" t="s">
        <v>978</v>
      </c>
      <c r="B3" s="11" t="s">
        <v>975</v>
      </c>
      <c r="C3" s="10" t="s">
        <v>996</v>
      </c>
    </row>
    <row r="4" spans="1:11" s="2" customFormat="1" x14ac:dyDescent="0.25">
      <c r="A4" s="10" t="s">
        <v>989</v>
      </c>
      <c r="B4" s="10" t="s">
        <v>991</v>
      </c>
      <c r="C4" s="10" t="s">
        <v>996</v>
      </c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10" t="s">
        <v>979</v>
      </c>
      <c r="B5" s="11" t="s">
        <v>975</v>
      </c>
      <c r="C5" s="10" t="s">
        <v>997</v>
      </c>
    </row>
    <row r="6" spans="1:11" x14ac:dyDescent="0.25">
      <c r="A6" s="10" t="s">
        <v>980</v>
      </c>
      <c r="B6" s="11" t="s">
        <v>975</v>
      </c>
      <c r="C6" s="10" t="s">
        <v>995</v>
      </c>
    </row>
    <row r="7" spans="1:11" x14ac:dyDescent="0.25">
      <c r="A7" s="10" t="s">
        <v>992</v>
      </c>
      <c r="B7" s="11" t="s">
        <v>991</v>
      </c>
      <c r="C7" s="10" t="s">
        <v>996</v>
      </c>
    </row>
    <row r="8" spans="1:11" x14ac:dyDescent="0.25">
      <c r="A8" s="10" t="s">
        <v>976</v>
      </c>
      <c r="B8" s="11" t="s">
        <v>975</v>
      </c>
      <c r="C8" s="10" t="s">
        <v>995</v>
      </c>
    </row>
    <row r="9" spans="1:11" x14ac:dyDescent="0.25">
      <c r="A9" s="11" t="s">
        <v>982</v>
      </c>
      <c r="B9" s="11" t="s">
        <v>990</v>
      </c>
      <c r="C9" s="10" t="s">
        <v>997</v>
      </c>
    </row>
    <row r="10" spans="1:11" x14ac:dyDescent="0.25">
      <c r="A10" s="11" t="s">
        <v>974</v>
      </c>
      <c r="B10" s="11" t="s">
        <v>975</v>
      </c>
      <c r="C10" s="16" t="s">
        <v>996</v>
      </c>
      <c r="D10" s="1"/>
      <c r="E10" s="1"/>
      <c r="F10" s="11"/>
      <c r="G10" s="1"/>
      <c r="H10" s="1"/>
      <c r="I10" s="2"/>
      <c r="J10" s="2"/>
      <c r="K10" s="2"/>
    </row>
    <row r="11" spans="1:11" x14ac:dyDescent="0.25">
      <c r="A11" s="11" t="s">
        <v>981</v>
      </c>
      <c r="B11" s="11" t="s">
        <v>975</v>
      </c>
      <c r="C11" s="16" t="s">
        <v>995</v>
      </c>
      <c r="D11" s="1"/>
      <c r="E11" s="1"/>
      <c r="F11" s="11"/>
      <c r="G11" s="1"/>
      <c r="H11" s="1"/>
      <c r="I11" s="2"/>
      <c r="J11" s="2"/>
      <c r="K11" s="2"/>
    </row>
    <row r="12" spans="1:11" s="2" customFormat="1" x14ac:dyDescent="0.25">
      <c r="A12" s="11" t="s">
        <v>985</v>
      </c>
      <c r="B12" s="11" t="s">
        <v>990</v>
      </c>
      <c r="C12" s="16" t="s">
        <v>995</v>
      </c>
      <c r="D12" s="1"/>
      <c r="E12" s="1"/>
      <c r="F12" s="11"/>
      <c r="G12" s="1"/>
      <c r="H12" s="1"/>
    </row>
    <row r="13" spans="1:11" s="2" customFormat="1" x14ac:dyDescent="0.25">
      <c r="A13" s="10" t="s">
        <v>984</v>
      </c>
      <c r="B13" s="11" t="s">
        <v>990</v>
      </c>
      <c r="C13" s="16" t="s">
        <v>995</v>
      </c>
      <c r="D13" s="10"/>
      <c r="E13" s="10"/>
      <c r="F13" s="10"/>
      <c r="G13" s="10"/>
      <c r="H13" s="10"/>
      <c r="I13" s="10"/>
      <c r="J13" s="10"/>
      <c r="K13" s="10"/>
    </row>
    <row r="14" spans="1:11" s="2" customFormat="1" x14ac:dyDescent="0.25">
      <c r="A14" s="10" t="s">
        <v>988</v>
      </c>
      <c r="B14" s="10" t="s">
        <v>991</v>
      </c>
      <c r="C14" s="10" t="s">
        <v>997</v>
      </c>
      <c r="D14" s="10"/>
      <c r="E14" s="10"/>
      <c r="F14" s="10"/>
      <c r="G14" s="10"/>
      <c r="H14" s="10"/>
      <c r="I14" s="10"/>
      <c r="J14" s="10"/>
      <c r="K14" s="10"/>
    </row>
    <row r="15" spans="1:11" s="2" customFormat="1" x14ac:dyDescent="0.25">
      <c r="A15" s="10" t="s">
        <v>983</v>
      </c>
      <c r="B15" s="11" t="s">
        <v>990</v>
      </c>
      <c r="C15" s="16" t="s">
        <v>996</v>
      </c>
      <c r="D15" s="10"/>
      <c r="E15" s="10"/>
      <c r="F15" s="10"/>
      <c r="G15" s="10"/>
      <c r="H15" s="10"/>
      <c r="I15" s="10"/>
      <c r="J15" s="10"/>
      <c r="K15" s="10"/>
    </row>
    <row r="16" spans="1:11" s="2" customFormat="1" x14ac:dyDescent="0.25">
      <c r="A16" s="10" t="s">
        <v>986</v>
      </c>
      <c r="B16" s="11" t="s">
        <v>990</v>
      </c>
      <c r="C16" s="10" t="s">
        <v>997</v>
      </c>
      <c r="D16" s="10"/>
      <c r="E16" s="10"/>
      <c r="F16" s="10"/>
      <c r="G16" s="10"/>
      <c r="H16" s="10"/>
      <c r="I16" s="10"/>
      <c r="J16" s="10"/>
      <c r="K16" s="10"/>
    </row>
    <row r="17" spans="1:11" s="2" customFormat="1" x14ac:dyDescent="0.25">
      <c r="A17" s="11" t="s">
        <v>982</v>
      </c>
      <c r="B17" s="11" t="s">
        <v>990</v>
      </c>
      <c r="C17" s="16" t="s">
        <v>997</v>
      </c>
      <c r="D17" s="1"/>
      <c r="E17" s="1"/>
      <c r="F17" s="11"/>
      <c r="G17" s="1"/>
      <c r="H17" s="1"/>
    </row>
    <row r="18" spans="1:11" s="2" customFormat="1" x14ac:dyDescent="0.25">
      <c r="A18" s="10" t="s">
        <v>987</v>
      </c>
      <c r="B18" s="11" t="s">
        <v>990</v>
      </c>
      <c r="C18" s="10" t="s">
        <v>995</v>
      </c>
      <c r="D18" s="10"/>
      <c r="E18" s="10"/>
      <c r="F18" s="10"/>
      <c r="G18" s="10"/>
      <c r="H18" s="10"/>
      <c r="I18" s="10"/>
      <c r="J18" s="10"/>
      <c r="K18" s="10"/>
    </row>
    <row r="19" spans="1:11" s="2" customFormat="1" x14ac:dyDescent="0.25">
      <c r="A19" s="10" t="s">
        <v>988</v>
      </c>
      <c r="B19" s="10" t="s">
        <v>991</v>
      </c>
      <c r="C19" s="10" t="s">
        <v>997</v>
      </c>
      <c r="D19" s="10"/>
      <c r="E19" s="10"/>
      <c r="F19" s="10"/>
      <c r="G19" s="10"/>
      <c r="H19" s="10"/>
      <c r="I19" s="10"/>
      <c r="J19" s="10"/>
      <c r="K19" s="10"/>
    </row>
    <row r="20" spans="1:11" x14ac:dyDescent="0.25">
      <c r="A20" s="10" t="s">
        <v>992</v>
      </c>
      <c r="B20" s="11" t="s">
        <v>991</v>
      </c>
      <c r="C20" s="10" t="s">
        <v>996</v>
      </c>
    </row>
    <row r="21" spans="1:11" x14ac:dyDescent="0.25">
      <c r="A21" s="11" t="s">
        <v>985</v>
      </c>
      <c r="B21" s="11" t="s">
        <v>990</v>
      </c>
      <c r="C21" s="10" t="s">
        <v>995</v>
      </c>
    </row>
    <row r="22" spans="1:11" x14ac:dyDescent="0.25">
      <c r="A22" s="10" t="s">
        <v>977</v>
      </c>
      <c r="B22" s="11" t="s">
        <v>975</v>
      </c>
      <c r="C22" s="10" t="s">
        <v>995</v>
      </c>
    </row>
    <row r="23" spans="1:11" x14ac:dyDescent="0.25">
      <c r="A23" s="10" t="s">
        <v>976</v>
      </c>
      <c r="B23" s="11" t="s">
        <v>975</v>
      </c>
      <c r="C23" s="10" t="s">
        <v>995</v>
      </c>
    </row>
    <row r="31" spans="1:11" x14ac:dyDescent="0.25">
      <c r="A31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AD3D-3E79-48FA-A381-D178AF86E6A3}">
  <dimension ref="B1:L110"/>
  <sheetViews>
    <sheetView zoomScale="120" zoomScaleNormal="120" workbookViewId="0">
      <selection activeCell="K13" sqref="K13"/>
    </sheetView>
  </sheetViews>
  <sheetFormatPr defaultRowHeight="15" x14ac:dyDescent="0.25"/>
  <cols>
    <col min="2" max="2" width="23.42578125" customWidth="1"/>
    <col min="3" max="3" width="10.85546875" bestFit="1" customWidth="1"/>
    <col min="4" max="4" width="12.42578125" customWidth="1"/>
    <col min="8" max="8" width="21.140625" customWidth="1"/>
    <col min="9" max="9" width="10.85546875" bestFit="1" customWidth="1"/>
    <col min="10" max="10" width="11.42578125" customWidth="1"/>
    <col min="11" max="11" width="10.85546875" customWidth="1"/>
  </cols>
  <sheetData>
    <row r="1" spans="2:12" ht="15.75" thickBot="1" x14ac:dyDescent="0.3"/>
    <row r="2" spans="2:12" x14ac:dyDescent="0.25">
      <c r="B2" s="142" t="s">
        <v>1000</v>
      </c>
      <c r="C2" s="143" t="s">
        <v>1001</v>
      </c>
      <c r="D2" s="144"/>
      <c r="E2" s="144"/>
      <c r="F2" s="145"/>
      <c r="H2" s="142" t="s">
        <v>1000</v>
      </c>
      <c r="I2" s="143" t="s">
        <v>1001</v>
      </c>
      <c r="J2" s="144"/>
      <c r="K2" s="144"/>
      <c r="L2" s="145"/>
    </row>
    <row r="3" spans="2:12" x14ac:dyDescent="0.25">
      <c r="B3" s="146" t="s">
        <v>1002</v>
      </c>
      <c r="C3" s="147">
        <v>51</v>
      </c>
      <c r="D3" s="147"/>
      <c r="E3" s="147"/>
      <c r="F3" s="148"/>
      <c r="H3" s="146" t="s">
        <v>1002</v>
      </c>
      <c r="I3" s="147">
        <v>51</v>
      </c>
      <c r="J3" s="151">
        <v>10</v>
      </c>
      <c r="K3" s="156">
        <f>I3*J3</f>
        <v>510</v>
      </c>
      <c r="L3" s="148"/>
    </row>
    <row r="4" spans="2:12" x14ac:dyDescent="0.25">
      <c r="B4" s="146" t="s">
        <v>18</v>
      </c>
      <c r="C4" s="147">
        <v>17</v>
      </c>
      <c r="D4" s="147"/>
      <c r="E4" s="147"/>
      <c r="F4" s="148"/>
      <c r="H4" s="146" t="s">
        <v>18</v>
      </c>
      <c r="I4" s="147">
        <v>17</v>
      </c>
      <c r="J4" s="151">
        <v>5</v>
      </c>
      <c r="K4" s="156">
        <f t="shared" ref="K4:K7" si="0">I4*J4</f>
        <v>85</v>
      </c>
      <c r="L4" s="148"/>
    </row>
    <row r="5" spans="2:12" x14ac:dyDescent="0.25">
      <c r="B5" s="146" t="s">
        <v>1003</v>
      </c>
      <c r="C5" s="147">
        <v>159</v>
      </c>
      <c r="D5" s="147"/>
      <c r="E5" s="147"/>
      <c r="F5" s="148"/>
      <c r="H5" s="146" t="s">
        <v>1003</v>
      </c>
      <c r="I5" s="147">
        <v>159</v>
      </c>
      <c r="J5" s="151">
        <v>2</v>
      </c>
      <c r="K5" s="156">
        <f t="shared" si="0"/>
        <v>318</v>
      </c>
      <c r="L5" s="148"/>
    </row>
    <row r="6" spans="2:12" x14ac:dyDescent="0.25">
      <c r="B6" s="146" t="s">
        <v>1004</v>
      </c>
      <c r="C6" s="147">
        <v>6</v>
      </c>
      <c r="D6" s="147"/>
      <c r="E6" s="147"/>
      <c r="F6" s="148"/>
      <c r="H6" s="146" t="s">
        <v>1004</v>
      </c>
      <c r="I6" s="147">
        <v>6</v>
      </c>
      <c r="J6" s="151">
        <v>9</v>
      </c>
      <c r="K6" s="156">
        <f t="shared" si="0"/>
        <v>54</v>
      </c>
      <c r="L6" s="148"/>
    </row>
    <row r="7" spans="2:12" x14ac:dyDescent="0.25">
      <c r="B7" s="146" t="s">
        <v>1005</v>
      </c>
      <c r="C7" s="147">
        <v>201</v>
      </c>
      <c r="D7" s="147"/>
      <c r="E7" s="147"/>
      <c r="F7" s="148"/>
      <c r="H7" s="146" t="s">
        <v>1005</v>
      </c>
      <c r="I7" s="147">
        <v>201</v>
      </c>
      <c r="J7" s="151">
        <v>3</v>
      </c>
      <c r="K7" s="156">
        <f t="shared" si="0"/>
        <v>603</v>
      </c>
      <c r="L7" s="148"/>
    </row>
    <row r="8" spans="2:12" x14ac:dyDescent="0.25">
      <c r="B8" s="146"/>
      <c r="C8" s="147"/>
      <c r="D8" s="147"/>
      <c r="E8" s="147"/>
      <c r="F8" s="148"/>
      <c r="H8" s="146"/>
      <c r="I8" s="147"/>
      <c r="J8" s="147"/>
      <c r="K8" s="157"/>
      <c r="L8" s="148"/>
    </row>
    <row r="9" spans="2:12" ht="15.75" thickBot="1" x14ac:dyDescent="0.3">
      <c r="B9" s="152" t="s">
        <v>1031</v>
      </c>
      <c r="C9" s="149">
        <f>51+17+159+6+201</f>
        <v>434</v>
      </c>
      <c r="D9" s="153"/>
      <c r="E9" s="154" t="s">
        <v>1032</v>
      </c>
      <c r="F9" s="150">
        <f>C3+C4+C5+C6+C7</f>
        <v>434</v>
      </c>
      <c r="H9" s="152" t="s">
        <v>1033</v>
      </c>
      <c r="I9" s="155">
        <f>(I3*J3)+(I4*J4)+(I5*J5)+(I6*J6)+(I7*J7)</f>
        <v>1570</v>
      </c>
      <c r="J9" s="154" t="s">
        <v>1034</v>
      </c>
      <c r="K9" s="158">
        <f>K3+K4+K5+K6+K7</f>
        <v>1570</v>
      </c>
      <c r="L9" s="150"/>
    </row>
    <row r="10" spans="2:12" ht="15.75" thickBot="1" x14ac:dyDescent="0.3"/>
    <row r="11" spans="2:12" x14ac:dyDescent="0.25">
      <c r="B11" s="26" t="s">
        <v>999</v>
      </c>
      <c r="C11" s="17">
        <f>E11:E14</f>
        <v>0</v>
      </c>
      <c r="D11" s="17"/>
      <c r="E11" s="18"/>
      <c r="F11" s="27"/>
      <c r="G11" s="22"/>
    </row>
    <row r="12" spans="2:12" x14ac:dyDescent="0.25">
      <c r="B12" s="19"/>
      <c r="C12" s="20"/>
      <c r="D12" s="20"/>
      <c r="E12" s="21"/>
      <c r="F12" s="28"/>
      <c r="G12" s="22"/>
    </row>
    <row r="13" spans="2:12" x14ac:dyDescent="0.25">
      <c r="B13" s="19"/>
      <c r="C13" s="20"/>
      <c r="D13" s="20"/>
      <c r="E13" s="21"/>
      <c r="F13" s="28"/>
      <c r="G13" s="22"/>
    </row>
    <row r="14" spans="2:12" x14ac:dyDescent="0.25">
      <c r="B14" s="19"/>
      <c r="C14" s="20"/>
      <c r="D14" s="20"/>
      <c r="E14" s="21"/>
      <c r="F14" s="28"/>
      <c r="G14" s="22"/>
    </row>
    <row r="15" spans="2:12" ht="15.75" thickBot="1" x14ac:dyDescent="0.3">
      <c r="B15" s="23"/>
      <c r="C15" s="24"/>
      <c r="D15" s="24"/>
      <c r="E15" s="24"/>
      <c r="F15" s="25"/>
      <c r="G15" s="20"/>
    </row>
    <row r="16" spans="2:12" ht="15.75" thickBot="1" x14ac:dyDescent="0.3">
      <c r="G16" s="20"/>
    </row>
    <row r="17" spans="2:8" x14ac:dyDescent="0.25">
      <c r="B17" s="29" t="s">
        <v>1000</v>
      </c>
      <c r="C17" s="30" t="s">
        <v>1001</v>
      </c>
      <c r="D17" s="31"/>
      <c r="E17" s="31"/>
      <c r="F17" s="32"/>
      <c r="G17" s="20"/>
    </row>
    <row r="18" spans="2:8" x14ac:dyDescent="0.25">
      <c r="B18" s="33" t="s">
        <v>1002</v>
      </c>
      <c r="C18" s="34">
        <v>51</v>
      </c>
      <c r="D18" s="34"/>
      <c r="E18" s="34"/>
      <c r="F18" s="35"/>
      <c r="G18" s="20"/>
    </row>
    <row r="19" spans="2:8" x14ac:dyDescent="0.25">
      <c r="B19" s="33" t="s">
        <v>18</v>
      </c>
      <c r="C19" s="34">
        <v>17</v>
      </c>
      <c r="D19" s="34"/>
      <c r="E19" s="34"/>
      <c r="F19" s="35"/>
      <c r="G19" s="20"/>
    </row>
    <row r="20" spans="2:8" x14ac:dyDescent="0.25">
      <c r="B20" s="33" t="s">
        <v>1003</v>
      </c>
      <c r="C20" s="34">
        <v>159</v>
      </c>
      <c r="D20" s="34"/>
      <c r="E20" s="34"/>
      <c r="F20" s="35"/>
      <c r="G20" s="20"/>
    </row>
    <row r="21" spans="2:8" x14ac:dyDescent="0.25">
      <c r="B21" s="33" t="s">
        <v>1004</v>
      </c>
      <c r="C21" s="34">
        <v>6</v>
      </c>
      <c r="D21" s="34"/>
      <c r="E21" s="34"/>
      <c r="F21" s="35"/>
      <c r="G21" s="20"/>
    </row>
    <row r="22" spans="2:8" x14ac:dyDescent="0.25">
      <c r="B22" s="33" t="s">
        <v>1005</v>
      </c>
      <c r="C22" s="34">
        <v>201</v>
      </c>
      <c r="D22" s="34"/>
      <c r="E22" s="34"/>
      <c r="F22" s="35"/>
      <c r="G22" s="20"/>
    </row>
    <row r="23" spans="2:8" x14ac:dyDescent="0.25">
      <c r="B23" s="33"/>
      <c r="C23" s="34"/>
      <c r="D23" s="34"/>
      <c r="E23" s="34"/>
      <c r="F23" s="35"/>
      <c r="G23" s="20"/>
    </row>
    <row r="24" spans="2:8" ht="15.75" thickBot="1" x14ac:dyDescent="0.3">
      <c r="B24" s="36" t="s">
        <v>1006</v>
      </c>
      <c r="C24" s="37">
        <f>COUNTIF(C18:C22,"&gt;100")</f>
        <v>2</v>
      </c>
      <c r="D24" s="37"/>
      <c r="E24" s="37"/>
      <c r="F24" s="38"/>
      <c r="G24" s="20"/>
    </row>
    <row r="25" spans="2:8" ht="15.75" thickBot="1" x14ac:dyDescent="0.3">
      <c r="G25" s="20"/>
    </row>
    <row r="26" spans="2:8" x14ac:dyDescent="0.25">
      <c r="B26" s="39" t="s">
        <v>1000</v>
      </c>
      <c r="C26" s="40" t="s">
        <v>1001</v>
      </c>
      <c r="D26" s="41"/>
      <c r="E26" s="41"/>
      <c r="F26" s="42"/>
      <c r="G26" s="20"/>
    </row>
    <row r="27" spans="2:8" x14ac:dyDescent="0.25">
      <c r="B27" s="43" t="s">
        <v>1002</v>
      </c>
      <c r="C27" s="44">
        <v>51</v>
      </c>
      <c r="D27" s="44"/>
      <c r="E27" s="44"/>
      <c r="F27" s="45"/>
      <c r="G27" s="20"/>
    </row>
    <row r="28" spans="2:8" x14ac:dyDescent="0.25">
      <c r="B28" s="43" t="s">
        <v>18</v>
      </c>
      <c r="C28" s="44">
        <v>17</v>
      </c>
      <c r="D28" s="44"/>
      <c r="E28" s="44"/>
      <c r="F28" s="45"/>
      <c r="G28" s="20"/>
    </row>
    <row r="29" spans="2:8" x14ac:dyDescent="0.25">
      <c r="B29" s="43" t="s">
        <v>1003</v>
      </c>
      <c r="C29" s="44">
        <v>159</v>
      </c>
      <c r="D29" s="44"/>
      <c r="E29" s="44"/>
      <c r="F29" s="45"/>
      <c r="G29" s="20"/>
    </row>
    <row r="30" spans="2:8" x14ac:dyDescent="0.25">
      <c r="B30" s="43" t="s">
        <v>1004</v>
      </c>
      <c r="C30" s="44">
        <v>6</v>
      </c>
      <c r="D30" s="44"/>
      <c r="E30" s="44"/>
      <c r="F30" s="45"/>
      <c r="G30" s="20"/>
      <c r="H30" s="20"/>
    </row>
    <row r="31" spans="2:8" x14ac:dyDescent="0.25">
      <c r="B31" s="43" t="s">
        <v>1005</v>
      </c>
      <c r="C31" s="44">
        <v>201</v>
      </c>
      <c r="D31" s="44"/>
      <c r="E31" s="44"/>
      <c r="F31" s="45"/>
      <c r="G31" s="20"/>
      <c r="H31" s="20"/>
    </row>
    <row r="32" spans="2:8" x14ac:dyDescent="0.25">
      <c r="B32" s="43"/>
      <c r="C32" s="44"/>
      <c r="D32" s="44"/>
      <c r="E32" s="44"/>
      <c r="F32" s="45"/>
      <c r="G32" s="20"/>
      <c r="H32" s="20"/>
    </row>
    <row r="33" spans="2:8" x14ac:dyDescent="0.25">
      <c r="B33" s="46" t="s">
        <v>1008</v>
      </c>
      <c r="C33" s="44">
        <f>COUNTIF(B27:C31,"b*")</f>
        <v>2</v>
      </c>
      <c r="D33" s="44"/>
      <c r="E33" s="44"/>
      <c r="F33" s="45"/>
      <c r="G33" s="20"/>
      <c r="H33" s="20"/>
    </row>
    <row r="34" spans="2:8" ht="15.75" thickBot="1" x14ac:dyDescent="0.3">
      <c r="B34" s="47" t="s">
        <v>1007</v>
      </c>
      <c r="C34" s="48">
        <f>COUNTIF(B27:C31,"b????")</f>
        <v>1</v>
      </c>
      <c r="D34" s="48"/>
      <c r="E34" s="48"/>
      <c r="F34" s="49"/>
      <c r="G34" s="20"/>
      <c r="H34" s="20"/>
    </row>
    <row r="35" spans="2:8" ht="15.75" thickBot="1" x14ac:dyDescent="0.3">
      <c r="G35" s="20"/>
      <c r="H35" s="20"/>
    </row>
    <row r="36" spans="2:8" x14ac:dyDescent="0.25">
      <c r="B36" s="50" t="s">
        <v>1000</v>
      </c>
      <c r="C36" s="51" t="s">
        <v>1001</v>
      </c>
      <c r="D36" s="52"/>
      <c r="E36" s="52"/>
      <c r="F36" s="53"/>
      <c r="G36" s="20"/>
      <c r="H36" s="20"/>
    </row>
    <row r="37" spans="2:8" x14ac:dyDescent="0.25">
      <c r="B37" s="54" t="s">
        <v>1002</v>
      </c>
      <c r="C37" s="55">
        <v>51</v>
      </c>
      <c r="D37" s="55"/>
      <c r="E37" s="55"/>
      <c r="F37" s="56"/>
      <c r="G37" s="20"/>
      <c r="H37" s="20"/>
    </row>
    <row r="38" spans="2:8" x14ac:dyDescent="0.25">
      <c r="B38" s="54" t="s">
        <v>18</v>
      </c>
      <c r="C38" s="55">
        <v>17</v>
      </c>
      <c r="D38" s="55"/>
      <c r="E38" s="55"/>
      <c r="F38" s="56"/>
    </row>
    <row r="39" spans="2:8" x14ac:dyDescent="0.25">
      <c r="B39" s="54" t="s">
        <v>1003</v>
      </c>
      <c r="C39" s="55">
        <v>159</v>
      </c>
      <c r="D39" s="55"/>
      <c r="E39" s="55"/>
      <c r="F39" s="56"/>
    </row>
    <row r="40" spans="2:8" x14ac:dyDescent="0.25">
      <c r="B40" s="54" t="s">
        <v>1004</v>
      </c>
      <c r="C40" s="55">
        <v>6</v>
      </c>
      <c r="D40" s="55"/>
      <c r="E40" s="55"/>
      <c r="F40" s="56"/>
    </row>
    <row r="41" spans="2:8" x14ac:dyDescent="0.25">
      <c r="B41" s="54" t="s">
        <v>1005</v>
      </c>
      <c r="C41" s="55">
        <v>201</v>
      </c>
      <c r="D41" s="55"/>
      <c r="E41" s="55"/>
      <c r="F41" s="56"/>
    </row>
    <row r="42" spans="2:8" x14ac:dyDescent="0.25">
      <c r="B42" s="54"/>
      <c r="C42" s="55"/>
      <c r="D42" s="55"/>
      <c r="E42" s="55"/>
      <c r="F42" s="56"/>
    </row>
    <row r="43" spans="2:8" x14ac:dyDescent="0.25">
      <c r="B43" s="57" t="s">
        <v>1009</v>
      </c>
      <c r="C43" s="55">
        <f>COUNT(B37:C41)</f>
        <v>5</v>
      </c>
      <c r="D43" s="55"/>
      <c r="E43" s="55"/>
      <c r="F43" s="56"/>
    </row>
    <row r="44" spans="2:8" ht="15.75" thickBot="1" x14ac:dyDescent="0.3">
      <c r="B44" s="58" t="s">
        <v>1010</v>
      </c>
      <c r="C44" s="59">
        <f>COUNTA(B37:C41)</f>
        <v>10</v>
      </c>
      <c r="D44" s="59"/>
      <c r="E44" s="59"/>
      <c r="F44" s="60"/>
    </row>
    <row r="45" spans="2:8" ht="15.75" thickBot="1" x14ac:dyDescent="0.3">
      <c r="B45" s="20"/>
    </row>
    <row r="46" spans="2:8" x14ac:dyDescent="0.25">
      <c r="B46" s="61" t="s">
        <v>1000</v>
      </c>
      <c r="C46" s="62" t="s">
        <v>1001</v>
      </c>
      <c r="D46" s="63"/>
      <c r="E46" s="63"/>
      <c r="F46" s="64"/>
    </row>
    <row r="47" spans="2:8" x14ac:dyDescent="0.25">
      <c r="B47" s="65" t="s">
        <v>1002</v>
      </c>
      <c r="C47" s="66">
        <v>51</v>
      </c>
      <c r="D47" s="66"/>
      <c r="E47" s="66"/>
      <c r="F47" s="67"/>
    </row>
    <row r="48" spans="2:8" x14ac:dyDescent="0.25">
      <c r="B48" s="65" t="s">
        <v>18</v>
      </c>
      <c r="C48" s="66">
        <v>17</v>
      </c>
      <c r="D48" s="66"/>
      <c r="E48" s="66"/>
      <c r="F48" s="67"/>
    </row>
    <row r="49" spans="2:6" x14ac:dyDescent="0.25">
      <c r="B49" s="65" t="s">
        <v>1003</v>
      </c>
      <c r="C49" s="66">
        <v>159</v>
      </c>
      <c r="D49" s="66"/>
      <c r="E49" s="66"/>
      <c r="F49" s="67"/>
    </row>
    <row r="50" spans="2:6" x14ac:dyDescent="0.25">
      <c r="B50" s="65" t="s">
        <v>1004</v>
      </c>
      <c r="C50" s="66">
        <v>6</v>
      </c>
      <c r="D50" s="66"/>
      <c r="E50" s="66"/>
      <c r="F50" s="67"/>
    </row>
    <row r="51" spans="2:6" x14ac:dyDescent="0.25">
      <c r="B51" s="65" t="s">
        <v>1005</v>
      </c>
      <c r="C51" s="66">
        <v>201</v>
      </c>
      <c r="D51" s="66"/>
      <c r="E51" s="66"/>
      <c r="F51" s="67"/>
    </row>
    <row r="52" spans="2:6" x14ac:dyDescent="0.25">
      <c r="B52" s="65"/>
      <c r="C52" s="66"/>
      <c r="D52" s="66"/>
      <c r="E52" s="66"/>
      <c r="F52" s="67"/>
    </row>
    <row r="53" spans="2:6" x14ac:dyDescent="0.25">
      <c r="B53" s="68" t="s">
        <v>1011</v>
      </c>
      <c r="C53" s="66">
        <f>SUM(C47:C51)</f>
        <v>434</v>
      </c>
      <c r="D53" s="66"/>
      <c r="E53" s="66"/>
      <c r="F53" s="67"/>
    </row>
    <row r="54" spans="2:6" ht="15.75" thickBot="1" x14ac:dyDescent="0.3">
      <c r="B54" s="69" t="s">
        <v>1012</v>
      </c>
      <c r="C54" s="70">
        <f>SUMIF(C47:C51,"&lt;50")</f>
        <v>23</v>
      </c>
      <c r="D54" s="70"/>
      <c r="E54" s="70"/>
      <c r="F54" s="71"/>
    </row>
    <row r="55" spans="2:6" ht="15.75" thickBot="1" x14ac:dyDescent="0.3"/>
    <row r="56" spans="2:6" x14ac:dyDescent="0.25">
      <c r="B56" s="72" t="s">
        <v>1000</v>
      </c>
      <c r="C56" s="73" t="s">
        <v>1001</v>
      </c>
      <c r="D56" s="74"/>
      <c r="E56" s="74"/>
      <c r="F56" s="75"/>
    </row>
    <row r="57" spans="2:6" x14ac:dyDescent="0.25">
      <c r="B57" s="76" t="s">
        <v>1002</v>
      </c>
      <c r="C57" s="77">
        <v>51</v>
      </c>
      <c r="D57" s="77" t="str">
        <f>IF(C57&gt;20,"In Stock","Reorder")</f>
        <v>In Stock</v>
      </c>
      <c r="E57" s="77"/>
      <c r="F57" s="78"/>
    </row>
    <row r="58" spans="2:6" x14ac:dyDescent="0.25">
      <c r="B58" s="76" t="s">
        <v>18</v>
      </c>
      <c r="C58" s="77">
        <v>17</v>
      </c>
      <c r="D58" s="77" t="str">
        <f t="shared" ref="D58:D60" si="1">IF(C58&gt;20,"In Stock","Reorder")</f>
        <v>Reorder</v>
      </c>
      <c r="E58" s="77"/>
      <c r="F58" s="78"/>
    </row>
    <row r="59" spans="2:6" x14ac:dyDescent="0.25">
      <c r="B59" s="76" t="s">
        <v>1003</v>
      </c>
      <c r="C59" s="77">
        <v>159</v>
      </c>
      <c r="D59" s="77" t="str">
        <f t="shared" si="1"/>
        <v>In Stock</v>
      </c>
      <c r="E59" s="77"/>
      <c r="F59" s="78"/>
    </row>
    <row r="60" spans="2:6" x14ac:dyDescent="0.25">
      <c r="B60" s="76" t="s">
        <v>1004</v>
      </c>
      <c r="C60" s="77">
        <v>6</v>
      </c>
      <c r="D60" s="77" t="str">
        <f t="shared" si="1"/>
        <v>Reorder</v>
      </c>
      <c r="E60" s="77"/>
      <c r="F60" s="78"/>
    </row>
    <row r="61" spans="2:6" x14ac:dyDescent="0.25">
      <c r="B61" s="76" t="s">
        <v>1005</v>
      </c>
      <c r="C61" s="77">
        <v>201</v>
      </c>
      <c r="D61" s="77"/>
      <c r="E61" s="77"/>
      <c r="F61" s="78"/>
    </row>
    <row r="62" spans="2:6" x14ac:dyDescent="0.25">
      <c r="B62" s="76"/>
      <c r="C62" s="77"/>
      <c r="D62" s="77"/>
      <c r="E62" s="77"/>
      <c r="F62" s="78"/>
    </row>
    <row r="63" spans="2:6" ht="15.75" thickBot="1" x14ac:dyDescent="0.3">
      <c r="B63" s="79" t="s">
        <v>1013</v>
      </c>
      <c r="C63" s="80"/>
      <c r="D63" s="80"/>
      <c r="E63" s="80"/>
      <c r="F63" s="81"/>
    </row>
    <row r="64" spans="2:6" ht="15.75" thickBot="1" x14ac:dyDescent="0.3"/>
    <row r="65" spans="2:6" x14ac:dyDescent="0.25">
      <c r="B65" s="82" t="s">
        <v>1000</v>
      </c>
      <c r="C65" s="83" t="s">
        <v>1001</v>
      </c>
      <c r="D65" s="84"/>
      <c r="E65" s="84"/>
      <c r="F65" s="85"/>
    </row>
    <row r="66" spans="2:6" x14ac:dyDescent="0.25">
      <c r="B66" s="86" t="s">
        <v>1002</v>
      </c>
      <c r="C66" s="87">
        <v>51</v>
      </c>
      <c r="D66" s="87"/>
      <c r="E66" s="87"/>
      <c r="F66" s="88"/>
    </row>
    <row r="67" spans="2:6" x14ac:dyDescent="0.25">
      <c r="B67" s="86" t="s">
        <v>18</v>
      </c>
      <c r="C67" s="87">
        <v>17</v>
      </c>
      <c r="D67" s="87"/>
      <c r="E67" s="87"/>
      <c r="F67" s="88"/>
    </row>
    <row r="68" spans="2:6" x14ac:dyDescent="0.25">
      <c r="B68" s="86" t="s">
        <v>1003</v>
      </c>
      <c r="C68" s="87">
        <v>159</v>
      </c>
      <c r="D68" s="87"/>
      <c r="E68" s="87"/>
      <c r="F68" s="88"/>
    </row>
    <row r="69" spans="2:6" x14ac:dyDescent="0.25">
      <c r="B69" s="86" t="s">
        <v>1004</v>
      </c>
      <c r="C69" s="87">
        <v>6</v>
      </c>
      <c r="D69" s="87"/>
      <c r="E69" s="87"/>
      <c r="F69" s="88"/>
    </row>
    <row r="70" spans="2:6" x14ac:dyDescent="0.25">
      <c r="B70" s="86" t="s">
        <v>1005</v>
      </c>
      <c r="C70" s="87">
        <v>201</v>
      </c>
      <c r="D70" s="87"/>
      <c r="E70" s="87"/>
      <c r="F70" s="88"/>
    </row>
    <row r="71" spans="2:6" x14ac:dyDescent="0.25">
      <c r="B71" s="86"/>
      <c r="C71" s="87"/>
      <c r="D71" s="87"/>
      <c r="E71" s="87"/>
      <c r="F71" s="88"/>
    </row>
    <row r="72" spans="2:6" ht="15.75" thickBot="1" x14ac:dyDescent="0.3">
      <c r="B72" s="89" t="s">
        <v>1014</v>
      </c>
      <c r="C72" s="90">
        <f>AVERAGE(C66:C70)</f>
        <v>86.8</v>
      </c>
      <c r="D72" s="90"/>
      <c r="E72" s="90"/>
      <c r="F72" s="91"/>
    </row>
    <row r="73" spans="2:6" ht="15.75" thickBot="1" x14ac:dyDescent="0.3"/>
    <row r="74" spans="2:6" x14ac:dyDescent="0.25">
      <c r="B74" s="92" t="s">
        <v>1000</v>
      </c>
      <c r="C74" s="93"/>
      <c r="D74" s="94"/>
      <c r="E74" s="94"/>
      <c r="F74" s="95"/>
    </row>
    <row r="75" spans="2:6" x14ac:dyDescent="0.25">
      <c r="B75" s="96" t="s">
        <v>1002</v>
      </c>
      <c r="C75" s="97" t="str">
        <f>TRIM(B75)</f>
        <v>mop</v>
      </c>
      <c r="D75" s="97"/>
      <c r="E75" s="97"/>
      <c r="F75" s="98"/>
    </row>
    <row r="76" spans="2:6" x14ac:dyDescent="0.25">
      <c r="B76" s="96" t="s">
        <v>1016</v>
      </c>
      <c r="C76" s="97"/>
      <c r="D76" s="97"/>
      <c r="E76" s="97"/>
      <c r="F76" s="98"/>
    </row>
    <row r="77" spans="2:6" x14ac:dyDescent="0.25">
      <c r="B77" s="96" t="s">
        <v>1003</v>
      </c>
      <c r="C77" s="97"/>
      <c r="D77" s="97"/>
      <c r="E77" s="97"/>
      <c r="F77" s="98"/>
    </row>
    <row r="78" spans="2:6" x14ac:dyDescent="0.25">
      <c r="B78" s="96" t="s">
        <v>1018</v>
      </c>
      <c r="C78" s="97"/>
      <c r="D78" s="97"/>
      <c r="E78" s="97"/>
      <c r="F78" s="98"/>
    </row>
    <row r="79" spans="2:6" x14ac:dyDescent="0.25">
      <c r="B79" s="96" t="s">
        <v>1017</v>
      </c>
      <c r="C79" s="97"/>
      <c r="D79" s="97"/>
      <c r="E79" s="97"/>
      <c r="F79" s="98"/>
    </row>
    <row r="80" spans="2:6" x14ac:dyDescent="0.25">
      <c r="B80" s="96"/>
      <c r="C80" s="97"/>
      <c r="D80" s="97"/>
      <c r="E80" s="97"/>
      <c r="F80" s="98"/>
    </row>
    <row r="81" spans="2:6" ht="15.75" thickBot="1" x14ac:dyDescent="0.3">
      <c r="B81" s="99" t="s">
        <v>1015</v>
      </c>
      <c r="C81" s="100"/>
      <c r="D81" s="100"/>
      <c r="E81" s="100"/>
      <c r="F81" s="101"/>
    </row>
    <row r="82" spans="2:6" ht="15.75" thickBot="1" x14ac:dyDescent="0.3"/>
    <row r="83" spans="2:6" x14ac:dyDescent="0.25">
      <c r="B83" s="102" t="s">
        <v>1000</v>
      </c>
      <c r="C83" s="103" t="s">
        <v>1001</v>
      </c>
      <c r="D83" s="104"/>
      <c r="E83" s="104"/>
      <c r="F83" s="105"/>
    </row>
    <row r="84" spans="2:6" x14ac:dyDescent="0.25">
      <c r="B84" s="106" t="s">
        <v>1002</v>
      </c>
      <c r="C84" s="107">
        <v>51</v>
      </c>
      <c r="D84" s="107"/>
      <c r="E84" s="107"/>
      <c r="F84" s="108"/>
    </row>
    <row r="85" spans="2:6" x14ac:dyDescent="0.25">
      <c r="B85" s="106" t="s">
        <v>18</v>
      </c>
      <c r="C85" s="107">
        <v>17</v>
      </c>
      <c r="D85" s="107"/>
      <c r="E85" s="107"/>
      <c r="F85" s="108"/>
    </row>
    <row r="86" spans="2:6" x14ac:dyDescent="0.25">
      <c r="B86" s="106" t="s">
        <v>1003</v>
      </c>
      <c r="C86" s="107">
        <v>159</v>
      </c>
      <c r="D86" s="107"/>
      <c r="E86" s="107"/>
      <c r="F86" s="108"/>
    </row>
    <row r="87" spans="2:6" x14ac:dyDescent="0.25">
      <c r="B87" s="106" t="s">
        <v>1004</v>
      </c>
      <c r="C87" s="107">
        <v>6</v>
      </c>
      <c r="D87" s="107"/>
      <c r="E87" s="107"/>
      <c r="F87" s="108"/>
    </row>
    <row r="88" spans="2:6" x14ac:dyDescent="0.25">
      <c r="B88" s="106" t="s">
        <v>1005</v>
      </c>
      <c r="C88" s="107">
        <v>201</v>
      </c>
      <c r="D88" s="107"/>
      <c r="E88" s="107"/>
      <c r="F88" s="108"/>
    </row>
    <row r="89" spans="2:6" x14ac:dyDescent="0.25">
      <c r="B89" s="106"/>
      <c r="C89" s="107"/>
      <c r="D89" s="107"/>
      <c r="E89" s="107"/>
      <c r="F89" s="108"/>
    </row>
    <row r="90" spans="2:6" x14ac:dyDescent="0.25">
      <c r="B90" s="109" t="s">
        <v>1019</v>
      </c>
      <c r="C90" s="107">
        <f>MIN(C84:C88)</f>
        <v>6</v>
      </c>
      <c r="D90" s="107"/>
      <c r="E90" s="107"/>
      <c r="F90" s="108"/>
    </row>
    <row r="91" spans="2:6" ht="15.75" thickBot="1" x14ac:dyDescent="0.3">
      <c r="B91" s="110" t="s">
        <v>1020</v>
      </c>
      <c r="C91" s="111">
        <f>MAX(C84:C88)</f>
        <v>201</v>
      </c>
      <c r="D91" s="111"/>
      <c r="E91" s="111"/>
      <c r="F91" s="112"/>
    </row>
    <row r="92" spans="2:6" ht="15.75" thickBot="1" x14ac:dyDescent="0.3"/>
    <row r="93" spans="2:6" x14ac:dyDescent="0.25">
      <c r="B93" s="113" t="s">
        <v>1000</v>
      </c>
      <c r="C93" s="114" t="s">
        <v>1001</v>
      </c>
      <c r="D93" s="114" t="s">
        <v>1024</v>
      </c>
      <c r="E93" s="115"/>
      <c r="F93" s="116"/>
    </row>
    <row r="94" spans="2:6" x14ac:dyDescent="0.25">
      <c r="B94" s="117" t="s">
        <v>1022</v>
      </c>
      <c r="C94" s="118">
        <v>10</v>
      </c>
      <c r="D94" s="119">
        <v>20</v>
      </c>
      <c r="E94" s="118"/>
      <c r="F94" s="120"/>
    </row>
    <row r="95" spans="2:6" x14ac:dyDescent="0.25">
      <c r="B95" s="117" t="s">
        <v>1023</v>
      </c>
      <c r="C95" s="118">
        <v>5</v>
      </c>
      <c r="D95" s="119">
        <v>100</v>
      </c>
      <c r="E95" s="118"/>
      <c r="F95" s="120"/>
    </row>
    <row r="96" spans="2:6" x14ac:dyDescent="0.25">
      <c r="B96" s="117"/>
      <c r="C96" s="118"/>
      <c r="D96" s="118"/>
      <c r="E96" s="118"/>
      <c r="F96" s="120"/>
    </row>
    <row r="97" spans="2:6" ht="15.75" thickBot="1" x14ac:dyDescent="0.3">
      <c r="B97" s="121" t="s">
        <v>1021</v>
      </c>
      <c r="C97" s="124">
        <f>SUMPRODUCT(C94:C95,D94:D95)</f>
        <v>700</v>
      </c>
      <c r="D97" s="122"/>
      <c r="E97" s="122"/>
      <c r="F97" s="123"/>
    </row>
    <row r="98" spans="2:6" ht="15.75" thickBot="1" x14ac:dyDescent="0.3"/>
    <row r="99" spans="2:6" ht="15.75" thickBot="1" x14ac:dyDescent="0.3">
      <c r="B99" s="125"/>
      <c r="C99" s="137"/>
      <c r="D99" s="137" t="s">
        <v>1026</v>
      </c>
      <c r="E99" s="139"/>
      <c r="F99" s="126"/>
    </row>
    <row r="100" spans="2:6" ht="15.75" thickBot="1" x14ac:dyDescent="0.3">
      <c r="B100" s="135"/>
      <c r="C100" s="138"/>
      <c r="D100" s="138" t="s">
        <v>1027</v>
      </c>
      <c r="E100" s="139" t="e">
        <f>VLOOKUP(E99,C103:D107,2,FALSE)</f>
        <v>#N/A</v>
      </c>
      <c r="F100" s="129"/>
    </row>
    <row r="101" spans="2:6" x14ac:dyDescent="0.25">
      <c r="B101" s="135"/>
      <c r="C101" s="136"/>
      <c r="D101" s="128"/>
      <c r="E101" s="128"/>
      <c r="F101" s="129"/>
    </row>
    <row r="102" spans="2:6" x14ac:dyDescent="0.25">
      <c r="B102" s="135" t="s">
        <v>1000</v>
      </c>
      <c r="C102" s="141" t="s">
        <v>1026</v>
      </c>
      <c r="D102" s="136" t="s">
        <v>1001</v>
      </c>
      <c r="E102" s="128"/>
      <c r="F102" s="129"/>
    </row>
    <row r="103" spans="2:6" x14ac:dyDescent="0.25">
      <c r="B103" s="127" t="s">
        <v>1002</v>
      </c>
      <c r="C103" s="140">
        <v>687</v>
      </c>
      <c r="D103" s="128">
        <v>51</v>
      </c>
      <c r="E103" s="128"/>
      <c r="F103" s="129"/>
    </row>
    <row r="104" spans="2:6" x14ac:dyDescent="0.25">
      <c r="B104" s="127" t="s">
        <v>18</v>
      </c>
      <c r="C104" s="140">
        <v>481</v>
      </c>
      <c r="D104" s="128">
        <v>17</v>
      </c>
      <c r="E104" s="128"/>
      <c r="F104" s="129"/>
    </row>
    <row r="105" spans="2:6" x14ac:dyDescent="0.25">
      <c r="B105" s="127" t="s">
        <v>1003</v>
      </c>
      <c r="C105" s="140">
        <v>357</v>
      </c>
      <c r="D105" s="128">
        <v>159</v>
      </c>
      <c r="E105" s="128"/>
      <c r="F105" s="129"/>
    </row>
    <row r="106" spans="2:6" x14ac:dyDescent="0.25">
      <c r="B106" s="127" t="s">
        <v>1004</v>
      </c>
      <c r="C106" s="140">
        <v>128</v>
      </c>
      <c r="D106" s="128">
        <v>6</v>
      </c>
      <c r="E106" s="128"/>
      <c r="F106" s="129"/>
    </row>
    <row r="107" spans="2:6" x14ac:dyDescent="0.25">
      <c r="B107" s="127" t="s">
        <v>1005</v>
      </c>
      <c r="C107" s="140">
        <v>644</v>
      </c>
      <c r="D107" s="128">
        <v>201</v>
      </c>
      <c r="E107" s="128"/>
      <c r="F107" s="129"/>
    </row>
    <row r="108" spans="2:6" x14ac:dyDescent="0.25">
      <c r="B108" s="127"/>
      <c r="C108" s="128"/>
      <c r="D108" s="128"/>
      <c r="E108" s="128"/>
      <c r="F108" s="129"/>
    </row>
    <row r="109" spans="2:6" x14ac:dyDescent="0.25">
      <c r="B109" s="133"/>
      <c r="C109" s="134"/>
      <c r="D109" s="128"/>
      <c r="E109" s="128"/>
      <c r="F109" s="129"/>
    </row>
    <row r="110" spans="2:6" ht="15.75" thickBot="1" x14ac:dyDescent="0.3">
      <c r="B110" s="130" t="s">
        <v>1025</v>
      </c>
      <c r="C110" s="131"/>
      <c r="D110" s="131"/>
      <c r="E110" s="131"/>
      <c r="F110" s="132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3A94B-BF66-493A-A118-089E8469C8EB}">
  <dimension ref="A1:H18"/>
  <sheetViews>
    <sheetView workbookViewId="0">
      <selection activeCell="H24" sqref="H24"/>
    </sheetView>
  </sheetViews>
  <sheetFormatPr defaultRowHeight="15" x14ac:dyDescent="0.25"/>
  <cols>
    <col min="1" max="1" width="14.140625" customWidth="1"/>
    <col min="3" max="3" width="14.7109375" bestFit="1" customWidth="1"/>
    <col min="6" max="6" width="16.42578125" customWidth="1"/>
  </cols>
  <sheetData>
    <row r="1" spans="1:6" s="14" customFormat="1" x14ac:dyDescent="0.25">
      <c r="A1" s="14" t="s">
        <v>962</v>
      </c>
      <c r="C1" s="14" t="s">
        <v>963</v>
      </c>
      <c r="F1" s="14" t="s">
        <v>964</v>
      </c>
    </row>
    <row r="2" spans="1:6" x14ac:dyDescent="0.25">
      <c r="A2">
        <v>1</v>
      </c>
    </row>
    <row r="3" spans="1:6" x14ac:dyDescent="0.25">
      <c r="A3">
        <v>2</v>
      </c>
    </row>
    <row r="4" spans="1:6" x14ac:dyDescent="0.25">
      <c r="A4">
        <v>3</v>
      </c>
    </row>
    <row r="17" spans="8:8" x14ac:dyDescent="0.25">
      <c r="H17" t="s">
        <v>965</v>
      </c>
    </row>
    <row r="18" spans="8:8" x14ac:dyDescent="0.25">
      <c r="H18" t="s">
        <v>966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Sheet5</vt:lpstr>
      <vt:lpstr>Blank</vt:lpstr>
      <vt:lpstr>Inventory</vt:lpstr>
      <vt:lpstr>Re-order List</vt:lpstr>
      <vt:lpstr>Addresses</vt:lpstr>
      <vt:lpstr>FS Employees</vt:lpstr>
      <vt:lpstr>Conditional Formatting</vt:lpstr>
      <vt:lpstr>Formulas</vt:lpstr>
      <vt:lpstr>Playground</vt:lpstr>
      <vt:lpstr>DV Source</vt:lpstr>
    </vt:vector>
  </TitlesOfParts>
  <Company>University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O'Neill, Beth</dc:creator>
  <cp:lastModifiedBy>O'Neill, Beth</cp:lastModifiedBy>
  <cp:lastPrinted>2022-07-08T13:58:01Z</cp:lastPrinted>
  <dcterms:created xsi:type="dcterms:W3CDTF">2022-05-03T16:03:56Z</dcterms:created>
  <dcterms:modified xsi:type="dcterms:W3CDTF">2022-07-25T21:00:43Z</dcterms:modified>
</cp:coreProperties>
</file>